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Read me" state="visible" r:id="rId4"/>
    <sheet sheetId="2" name="Instrument register" state="visible" r:id="rId5"/>
    <sheet sheetId="3" name="Calibration log" state="visible" r:id="rId6"/>
    <sheet sheetId="4" name="Intervals by type" state="visible" r:id="rId7"/>
  </sheets>
  <calcPr calcId="171027" fullCalcOnLoad="1"/>
</workbook>
</file>

<file path=xl/comments2.xml><?xml version="1.0" encoding="utf-8"?>
<comments xmlns="http://schemas.openxmlformats.org/spreadsheetml/2006/main">
  <authors>
    <author>Author</author>
  </authors>
  <commentList>
    <comment ref="H1" authorId="0">
      <text>
        <r>
          <t>Months between calibrations. The "Intervals by type" sheet gives a source-backed starting point per instrument type.</t>
        </r>
      </text>
    </comment>
    <comment ref="J1" authorId="0">
      <text>
        <r>
          <t>Calculated: last calibrated + interval. Leave it alone.</t>
        </r>
      </text>
    </comment>
    <comment ref="L1" authorId="0">
      <text>
        <r>
          <t>Overdue / Due soon (within 30 days) / OK. Colors update automatically.</t>
        </r>
      </text>
    </comment>
  </commentList>
</comments>
</file>

<file path=xl/comments3.xml><?xml version="1.0" encoding="utf-8"?>
<comments xmlns="http://schemas.openxmlformats.org/spreadsheetml/2006/main">
  <authors>
    <author>Author</author>
  </authors>
  <commentList>
    <comment ref="D1" authorId="0">
      <text>
        <r>
          <t>Condition when the instrument arrived for calibration. A failed as-found means every measurement since the last calibration is suspect: assess the impact.</t>
        </r>
      </text>
    </comment>
    <comment ref="F1" authorId="0">
      <text>
        <r>
          <t>Set automatically when as-found or as-left is Fail. Document the assessment in Notes.</t>
        </r>
      </text>
    </comment>
    <comment ref="H1" authorId="0">
      <text>
        <r>
          <t>Calculated: calibration date + the instrument's interval from the register.</t>
        </r>
      </text>
    </comment>
  </commentList>
</comments>
</file>

<file path=xl/sharedStrings.xml><?xml version="1.0" encoding="utf-8"?>
<sst xmlns="http://schemas.openxmlformats.org/spreadsheetml/2006/main" count="364" uniqueCount="232">
  <si>
    <t>Calibration log template</t>
  </si>
  <si>
    <t>Free from gaugelog.com. Works in Excel, Google Sheets and LibreOffice.</t>
  </si>
  <si>
    <t/>
  </si>
  <si>
    <t>How to use it</t>
  </si>
  <si>
    <t>1. Instrument register: one row per instrument. Fill in control no., type, interval and last calibrated date. Next due, days until due and the due status are calculated for you.</t>
  </si>
  <si>
    <t>2. Rows turn red when an instrument is overdue and amber when it is due within 30 days. Nothing to configure.</t>
  </si>
  <si>
    <t>3. Calibration log: one row per calibration event. Record who calibrated, as-found and as-left condition, and the certificate reference. A failed as-found or as-left automatically flags “Action required” so out-of-tolerance events don’t slip by.</t>
  </si>
  <si>
    <t>4. Intervals by type: source-backed typical calibration intervals for 69 instrument types, with the range and what drives it. Use it to pick a defensible starting interval.</t>
  </si>
  <si>
    <t>5. The three example rows in each sheet show how the formulas behave. Replace them with your own instruments.</t>
  </si>
  <si>
    <t>Good to know</t>
  </si>
  <si>
    <t>Dates are ISO format (YYYY-MM-DD). The due status recalculates every time the file opens; formulas use TODAY(), so keep automatic calculation on.</t>
  </si>
  <si>
    <t>The Status and type dropdowns match what auditors expect to see (ISO 9001, 7.1.5): Active, Out for Calibration, Reference Only, Retired and so on.</t>
  </si>
  <si>
    <t>One honest limitation</t>
  </si>
  <si>
    <t>This spreadsheet cannot email you. The due-date math is here, but if the file isn’t open, no reminder fires. That is the one job a spreadsheet cannot do.</t>
  </si>
  <si>
    <t>When you outgrow it: upload this exact file to Gaugelog and reminders fire automatically. Your columns are recognized, nothing is retyped. → https://gaugelog.com</t>
  </si>
  <si>
    <t>Template generated 2026-07-06 · gaugelog.com</t>
  </si>
  <si>
    <t>Control no.</t>
  </si>
  <si>
    <t>Serial no.</t>
  </si>
  <si>
    <t>Instrument type</t>
  </si>
  <si>
    <t>Manufacturer</t>
  </si>
  <si>
    <t>Model</t>
  </si>
  <si>
    <t>Location</t>
  </si>
  <si>
    <t>Status</t>
  </si>
  <si>
    <t>Interval (months)</t>
  </si>
  <si>
    <t>Last calibrated</t>
  </si>
  <si>
    <t>Next due</t>
  </si>
  <si>
    <t>Days until due</t>
  </si>
  <si>
    <t>Due status</t>
  </si>
  <si>
    <t>Assigned to</t>
  </si>
  <si>
    <t>Notes</t>
  </si>
  <si>
    <t>CN-0001</t>
  </si>
  <si>
    <t>58201</t>
  </si>
  <si>
    <t>Caliper</t>
  </si>
  <si>
    <t>Mitutoyo</t>
  </si>
  <si>
    <t>CD-15APX</t>
  </si>
  <si>
    <t>QC lab</t>
  </si>
  <si>
    <t>Active</t>
  </si>
  <si>
    <t>Example row – replace with your own</t>
  </si>
  <si>
    <t>CN-0002</t>
  </si>
  <si>
    <t>11482</t>
  </si>
  <si>
    <t>Torque wrench</t>
  </si>
  <si>
    <t>Tohnichi</t>
  </si>
  <si>
    <t>QL50N</t>
  </si>
  <si>
    <t>Assembly</t>
  </si>
  <si>
    <t>CN-0003</t>
  </si>
  <si>
    <t>77019</t>
  </si>
  <si>
    <t>Pressure gauge</t>
  </si>
  <si>
    <t>WIKA</t>
  </si>
  <si>
    <t>111.10</t>
  </si>
  <si>
    <t>Test bench 2</t>
  </si>
  <si>
    <t>Calibration date</t>
  </si>
  <si>
    <t>Calibrated by</t>
  </si>
  <si>
    <t>As found</t>
  </si>
  <si>
    <t>As left</t>
  </si>
  <si>
    <t>Action required</t>
  </si>
  <si>
    <t>Certificate / reference</t>
  </si>
  <si>
    <t>A. Berg</t>
  </si>
  <si>
    <t>Fail</t>
  </si>
  <si>
    <t>Pass</t>
  </si>
  <si>
    <t>CAL-2025-114</t>
  </si>
  <si>
    <t>Example row – jaw wear beyond MPE at 100 mm, adjusted and passed. OOT assessment filed.</t>
  </si>
  <si>
    <t>TorqueLab AS</t>
  </si>
  <si>
    <t>TL-88412</t>
  </si>
  <si>
    <t>Example row – external calibration, certificate on file</t>
  </si>
  <si>
    <t>CAL-2026-031</t>
  </si>
  <si>
    <t>Category</t>
  </si>
  <si>
    <t>Typical interval (months)</t>
  </si>
  <si>
    <t>Range (months)</t>
  </si>
  <si>
    <t>What drives the interval</t>
  </si>
  <si>
    <t>Accelerometer</t>
  </si>
  <si>
    <t>acoustic-vibration</t>
  </si>
  <si>
    <t>3–24</t>
  </si>
  <si>
    <t>No normative calendar interval exists; sensor manufacturers and calibration laboratories recommend 12 months as the standard interval for accelerometers in routine service, with shorter intervals for harsh environments or high-stakes test programs and up to 24 months for occasionally used sensors with documented stability. The choice follows the risk-based approach of ILAC-G24 / OIML D 10.</t>
  </si>
  <si>
    <t>Analytical Balance</t>
  </si>
  <si>
    <t>mass-volume</t>
  </si>
  <si>
    <t>6–12</t>
  </si>
  <si>
    <t>No standard mandates a fixed interval; USP General Chapter 41 requires the balance to be calibrated over the operating range and checked periodically at a risk-based frequency the laboratory defines. Annual external calibration by a certified provider is the typical laboratory practice reported by GMP calibration guidance, with roughly 6 month cycles common in regulated or high-precision environments.</t>
  </si>
  <si>
    <t>Anemometer</t>
  </si>
  <si>
    <t>flow</t>
  </si>
  <si>
    <t>6–24</t>
  </si>
  <si>
    <t>No standard sets a universal interval; ASTM D5096 and ISO 17713-1 define wind tunnel test methods only. Manufacturer guidance is the common anchor: R.M. Young's wind system calibration manual recommends laboratory checks every 24 months (12 months for research accuracy) and manufacturer wind tunnel calibration every 24 months for research-grade accuracy, with field checks every 3 to 12 months in between.</t>
  </si>
  <si>
    <t>Barometer</t>
  </si>
  <si>
    <t>pressure-vacuum</t>
  </si>
  <si>
    <t>No normative interval exists; 12 months is the interval most manufacturers recommend for digital barometers ('Most manufacturers recommend a standard calibration interval of twelve months', Techmaster). WMO practice adds periodic one-point comparisons against a travelling standard between full calibrations.</t>
  </si>
  <si>
    <t>Bore Gauge</t>
  </si>
  <si>
    <t>dimensional</t>
  </si>
  <si>
    <t>JIS B 7515 defines cylinder gauge requirements but no recalibration interval. The 12-month starting point is common quality system practice per accredited calibration labs (Techmaster: most quality systems calibrate a bore gage every 12 months, sooner after repair, overload or heavy use), with the final interval set by the user per ILAC-G24 / OIML D 10 risk methods.</t>
  </si>
  <si>
    <t>Calibration Weights</t>
  </si>
  <si>
    <t>No standard or regulation specifically mandates a recalibration interval for weights; Troemner, a leading weight manufacturer, states that annual recalibration is the industry norm for infrequent to moderate use and recommends every 6 months for weights used very frequently. Intervals for carefully stored, rarely used reference sets can be extended based on documented as-found history per ILAC-G24 / OIML D 10.</t>
  </si>
  <si>
    <t>No standard mandates a fixed caliper interval; ISO 13385-1 defines design and maximum permissible errors only. The 12-month starting point is the interval most quality systems use per calibration lab guidance (Techmaster), and the final interval is a risk-based user decision per the ILAC-G24 / OIML D 10 methodology, tightened or extended from as-found history.</t>
  </si>
  <si>
    <t>Clamp Meter</t>
  </si>
  <si>
    <t>electrical</t>
  </si>
  <si>
    <t>No standard sets a normative interval; Fluke's clamp meter calibration guidance states that clamp meters typically require yearly calibration to stay within manufacturer specifications, with earlier calibration after a drop or before critical measurements. The interval is a risk-based user decision per ILAC-G24 / OIML D 10.</t>
  </si>
  <si>
    <t>Coating Thickness Gauge</t>
  </si>
  <si>
    <t>No standard mandates a fixed recalibration interval for these gauges. Manufacturer DeFelsko advises starting with a one year calibration interval from the date of calibration, purchase, or receipt, then adjusting from experience; ASTM D7091 separately requires frequent in-use accuracy verification against certified standards.</t>
  </si>
  <si>
    <t>Conductivity Meter</t>
  </si>
  <si>
    <t>chemical-analytical</t>
  </si>
  <si>
    <t>ASTM D1125 specifies standard KCl reference solutions and cell-constant determination but does not fix a recalibration interval; frequency is a user decision. Labs commonly verify the cell constant against KCl standards frequently (daily to weekly for critical work) with full calibration typically every 6 to 12 months.</t>
  </si>
  <si>
    <t>Coordinate Measuring Machine (CMM)</t>
  </si>
  <si>
    <t>ISO 10360-2 defines the reverification tests but does not fix their frequency. Most CMM manufacturers and calibration providers recommend a full calibration and verification at least once every 12 months as the starting point, shortened for multi-shift use, unstable environments, or tight-tolerance work.</t>
  </si>
  <si>
    <t>Depth Gauge</t>
  </si>
  <si>
    <t>No instrument standard sets a normative interval; JIS B 7518 and JIS B 7544 define accuracy requirements only. The 12-month starting point mirrors common quality system practice for the caliper and micrometer instrument family as stated by calibration providers (Houston Precision Instruments), adjusted by the user per ILAC-G24 / OIML D 10 risk methods.</t>
  </si>
  <si>
    <t>Dial Indicator</t>
  </si>
  <si>
    <t>1–24</t>
  </si>
  <si>
    <t>ISO 463 and ASME B89.1.10M define metrological characteristics and test methods, not a mandatory interval. The 12-month starting point is common quality system practice per calibration labs (Techmaster), while repair specialists note the honest range is usage driven: a gage used monthly can be calibrated yearly, and one used hourly may warrant monthly checks (Long Island Indicator).</t>
  </si>
  <si>
    <t>Dial Test Indicator</t>
  </si>
  <si>
    <t>No instrument standard sets a recalibration interval for lever-type test indicators: ISO 9493 defines their design and metrological characteristics, while JIS B 7533 and DIN 2270 give maximum permissible errors. Annual calibration is the common compliance practice, and indicator repair specialists advise scaling frequency with use, from yearly for a gage used monthly down to about monthly for a gage used hourly (Long Island Indicator), consistent with ILAC-G24 / OIML D 10.</t>
  </si>
  <si>
    <t>Differential Pressure Gauge</t>
  </si>
  <si>
    <t>No standard or manufacturer document fixes an interval for DP gauges; Dwyer's Magnehelic manual requires only re-zeroing and factory recalibration when needed. The 12-month starting point follows general gauge practice, for example Ashcroft's guidance that the typically suggested time to check gauge calibration is once every 12 months, adjusted by risk per ILAC-G24/OIML D 10.</t>
  </si>
  <si>
    <t>Digital Multimeter</t>
  </si>
  <si>
    <t>Manufacturer accuracy specifications are the anchor: Fluke specifies handheld DMM accuracy (e.g. the 87V) for one year after calibration, and Fluke's calibration guidance states the most common DMM calibration interval is yearly. It is a risk-based user decision per ILAC-G24 / OIML D 10, shortened for critical use and sometimes extended for stable, lightly used meters.</t>
  </si>
  <si>
    <t>Digital Thermometer</t>
  </si>
  <si>
    <t>temperature-humidity</t>
  </si>
  <si>
    <t>No normative interval exists; 12 months for standard laboratory or indoor use and 6 months for field, HVAC, or industrial environments is the recommendation published by calibration labs (Techmaster). Extension beyond 12 months should be justified by stable as-found history per ILAC-G24 methods.</t>
  </si>
  <si>
    <t>Durometer</t>
  </si>
  <si>
    <t>hardness</t>
  </si>
  <si>
    <t>No interval is mandated in the test method standards, so this is a manufacturer recommendation: Rex Gauge, a major durometer manufacturer, states the recommended calibration interval for all its durometers and test block kits is 1 year. Heavily used instruments are commonly calibrated more often.</t>
  </si>
  <si>
    <t>Extensometer</t>
  </si>
  <si>
    <t>6–18</t>
  </si>
  <si>
    <t>ISO 9513:2012 clause 11 states that under normal conditions calibration is recommended at intervals of approximately 12 months and that the interval shall not exceed 18 months, except for tests running longer than 18 months, where the system is calibrated before and after the test.</t>
  </si>
  <si>
    <t>Feeler Gauge</t>
  </si>
  <si>
    <t>No standard sets a normative calibration interval for feeler gauges. Calibration providers commonly recommend recalibrating every 6 to 12 months; Cross Precision Measurement states that calibrating a feeler gage every 6-12 months is often recommended, with the final interval a risk-based user decision per the ILAC-G24 / OIML D 10 methodology.</t>
  </si>
  <si>
    <t>Flow Meter</t>
  </si>
  <si>
    <t>No instrument-wide normative interval exists; 12 months is the interval commonly recommended by calibration providers and manufacturers across meter types (for example electromagnetic, turbine, and positive displacement meters are typically calibrated every 12 months, extendable to 18 to 24 months in stable service). The manufacturer's stated minimum takes precedence where given.</t>
  </si>
  <si>
    <t>Force Gauge</t>
  </si>
  <si>
    <t>force-torque</t>
  </si>
  <si>
    <t>3–12</t>
  </si>
  <si>
    <t>No standard sets a normative interval for handheld force gauges; annual calibration is the baseline recommended by manufacturers and calibration laboratories such as MRM Metrology, with 6 month or quarterly intervals recommended for high-use, harsh, or regulated applications.</t>
  </si>
  <si>
    <t>Gas Detector</t>
  </si>
  <si>
    <t>No standard sets a universal calendar interval; OSHA and ISEA guidance defers to manufacturer instructions, and most manufacturers recommend full calibration every 3 to 6 months, with Honeywell for example specifying every 180 days for most models under normal conditions. The daily verification burden sits in bump testing rather than in the calibration calendar.</t>
  </si>
  <si>
    <t>Gauge Block</t>
  </si>
  <si>
    <t>ISO 3650 and ASME B89.1.9 define grades and tolerances but no normative recalibration interval. Calibration providers commonly recommend 1-2 years: Accredited Labs states gage blocks should typically be calibrated every 1-2 years depending on usage frequency, environmental conditions, industry requirements, and historical performance, with heavily used working sets kept at the short end of that range and stable reference sets extended per ILAC-G24 / OIML D 10 methods.</t>
  </si>
  <si>
    <t>Hardness Tester</t>
  </si>
  <si>
    <t>12–18</t>
  </si>
  <si>
    <t>The verification schedule here is normative in the method standards: ISO 6508-2, ISO 6506-2, ISO 6507-2, and ASTM E18 require periodic indirect verification with calibrated reference blocks, which industry guidance for ASTM E18 and Nadcap describes as typically performed annually, with ASTM allowing up to 18 months between indirect verifications.</t>
  </si>
  <si>
    <t>Height Gauge</t>
  </si>
  <si>
    <t>ISO 13225 defines design and metrological characteristics but not a mandatory recalibration interval. The 12-month starting point is the typical interval cited by accredited calibration labs for standard industrial use (Techmaster), with 6 months for heavy-duty environments and 3 to 6 months in regulated industries; the final interval is a user decision per ILAC-G24 / OIML D 10.</t>
  </si>
  <si>
    <t>Hydrometer</t>
  </si>
  <si>
    <t>12–36</t>
  </si>
  <si>
    <t>No international standard sets a fixed hydrometer recalibration interval; the decision rests with the user. Specialist density calibration labs recommend calibrating hydrometers when new, again after one year of regular ambient use, then every two to three years; hydrometers used above or below ambient temperature should be calibrated annually.</t>
  </si>
  <si>
    <t>Hygrometer</t>
  </si>
  <si>
    <t>No standard mandates a fixed interval. Vaisala, a leading humidity instrument manufacturer, states that the long term stability of its HUMICAP sensors usually requires only an annual calibration, and that operating conditions can shorten this, so 12 months is the common manufacturer-recommended starting point, adjusted per ILAC-G24 / OIML D 10.</t>
  </si>
  <si>
    <t>Industrial Scale</t>
  </si>
  <si>
    <t>1–12</t>
  </si>
  <si>
    <t>No single normative interval exists; Mettler-Toledo states floor scales are typically calibrated once a year with the actual frequency set by the site's SOP, while industry guidance tiers the cycle down to 6 months for busy warehouse scales, quarterly for production batching, and monthly for high-precision pharmaceutical use. Legal-for-trade devices are additionally verified under the state weights and measures program per NIST Handbook 44.</t>
  </si>
  <si>
    <t>Infrared Thermometer</t>
  </si>
  <si>
    <t>No standard mandates a fixed interval; ASTM E2847 defines the calibration method, not the frequency. Calibration providers report that manufacturers such as Fluke recommend recalibration at least once a year, with more frequent calibration for heavy use or harsh service, so 12 months is the usual starting point, adjusted using the risk-based interval methodology of ILAC-G24 / OIML D 10.</t>
  </si>
  <si>
    <t>Insulation Resistance Tester</t>
  </si>
  <si>
    <t>No standard mandates an interval for insulation testers. Twelve months is the cycle leading manufacturers such as Fluke and Megger recommend and that accredited labs like Techmaster Electronics apply as the default, shortened to about 6 months for heavy field use; the final interval is a risk-based user decision per ILAC-G24 / OIML D 10.</t>
  </si>
  <si>
    <t>LCR Meter</t>
  </si>
  <si>
    <t>No standard sets a normative interval for LCR meters. Annual calibration is the standard recommendation from accredited calibration labs such as Techmaster Electronics, shortened to about 6 months for harsh environments or heavy use, and Keysight publishes model-specific recommended intervals of 6 to 36 months for its test instruments; the working interval is a risk-based user decision per ILAC-G24 / OIML D 10.</t>
  </si>
  <si>
    <t>Liquid-in-Glass Thermometer</t>
  </si>
  <si>
    <t>Based on NIST SP 1088: routine ice-point checks start as often as monthly for new thermometers, and once stability is demonstrated the recalibration check interval extends, with once or twice a year recommended as the minimum between calibration checks. This is NIST guidance rather than a normative standard requirement.</t>
  </si>
  <si>
    <t>Load Cell</t>
  </si>
  <si>
    <t>6–26</t>
  </si>
  <si>
    <t>For load cells used as force-proving instruments, ISO 376 caps the validity of the calibration certificate at 26 months, and ASTM E74 permits a two year recalibration interval only when stability of 0.032% (Class AA range) or 0.16% (Class A range) is demonstrated between calibrations; 12 months is the common starting interval until that drift history exists.</t>
  </si>
  <si>
    <t>Lux Meter</t>
  </si>
  <si>
    <t>optical-light</t>
  </si>
  <si>
    <t>No standard mandates a fixed interval; ISO/CIE 19476 and DIN 5032-7 define performance classes and test methods but leave recalibration frequency to the user. Calibration providers commonly recommend annual calibration for most industrial and commercial use, semi-annual for critical applications such as pharmaceutical cleanrooms, and quarterly for reference meters or heavily used portable units.</t>
  </si>
  <si>
    <t>Manometer</t>
  </si>
  <si>
    <t>No governing standard mandates a fixed interval; 12 months is the interval calibration labs commonly apply (Techmaster: 'Most quality systems calibrate a Pressure Gauge every 12 months'). ILAC-G24 / OIML D 10 describes how users should adjust that starting point from as-found drift data and risk.</t>
  </si>
  <si>
    <t>Micrometer</t>
  </si>
  <si>
    <t>Neither ISO 3611 nor ASME B89.1.13 sets a normative recalibration interval; both define design and error limits. The 12-month starting point is common calibration lab practice (Techmaster: most quality systems calibrate an outside micrometer every 12 months), refined by the user under the ILAC-G24 / OIML D 10 risk-based methodology.</t>
  </si>
  <si>
    <t>Moisture Meter</t>
  </si>
  <si>
    <t>ASTM D4444 defines the laboratory calibration method but not a calendar interval. Manufacturers rely primarily on user verification with check standards before use; Protimeter states that meters used under ISO-certified quality systems need independent calibration annually, and annual factory or laboratory calibration is the common recommendation for professional documented work.</t>
  </si>
  <si>
    <t>Optical Comparator</t>
  </si>
  <si>
    <t>6–36</t>
  </si>
  <si>
    <t>No ISO or ASME standard sets an interval; the interval is a user decision per ILAC-G24 methodology. Calibration providers commonly recommend about 6 months for high-use production inspection, 12 months for standard quality lab use, and up to 3 years for low-utilization toolroom installations.</t>
  </si>
  <si>
    <t>Oscilloscope</t>
  </si>
  <si>
    <t>There is no normative standard interval for oscilloscopes; the number comes from manufacturer recommendations. Tektronix states that calibration is recommended on a yearly basis, and Keysight guidance recommends annual calibration for digital and mixed signal scopes and every 1 to 2 years for analog scopes, with 12 months the most common Keysight factory recommendation and some instruments carrying 24 or 36 month recommended intervals.</t>
  </si>
  <si>
    <t>pH Meter</t>
  </si>
  <si>
    <t>ASTM D1293 requires standardizing the meter/electrode against at least two NIST-traceable buffers bracketing the sample pH, but treats this as routine standardization rather than a fixed calibration interval. Full instrument calibration/verification is a user decision, commonly 6 to 12 months, while buffer standardization is performed daily or per use.</t>
  </si>
  <si>
    <t>Pin Gauge</t>
  </si>
  <si>
    <t>No standard prescribes a fixed interval for pin gauges. Calibration industry guidance (Gaugify) recommends starting with 12-month intervals and adjusting on historical performance, with 6-month intervals for high-volume production use, a 12-month cap common in aerospace and medical work, and extension toward 24 months for stable, infrequently used sets; this is the risk-based approach of ILAC-G24 / OIML D 10.</t>
  </si>
  <si>
    <t>Pipette</t>
  </si>
  <si>
    <t>ISO 8655-1 does not set a fixed calibration interval; it places responsibility on the user to define a routine testing schedule based on risk and use. Calibration labs and manufacturers commonly recommend 6 to 12 months for general use, tightening to 3 to 6 months for daily high-throughput or regulated (GLP/GMP) work.</t>
  </si>
  <si>
    <t>Plug Gauge</t>
  </si>
  <si>
    <t>No standard mandates a recalibration interval for hardened fixed-limit gauges; gauge makers state that frequency must be set per gauge from usage and wear history. Calibration providers such as Techmaster commonly recommend every 6 to 12 months as a starting point, with quarterly or even monthly checks for high-use environments.</t>
  </si>
  <si>
    <t>Pressure Gauge</t>
  </si>
  <si>
    <t>No standard mandates a fixed interval; the interval is a user decision per ILAC-G24/OIML D 10 methodology. Gauge manufacturer Ashcroft states the typically suggested time to check instrument calibration is once every 12 months for stable industrial service, shortened for harsh conditions such as vibration, pulsation, or rapid cycling.</t>
  </si>
  <si>
    <t>Pressure Transmitter</t>
  </si>
  <si>
    <t>3–60</t>
  </si>
  <si>
    <t>There is no normative interval; Emerson's technical note on calculating transmitter calibration intervals reports that US 40 CFR Part 98 greenhouse gas rules suggest annual recalibration of DP transmitters in flow service, and shows how to compute a device-specific interval from required performance, total probable error, and the stability specification, yielding 20 to 104 months depending on transmitter performance class.</t>
  </si>
  <si>
    <t>Radius Gauge</t>
  </si>
  <si>
    <t>12–60</t>
  </si>
  <si>
    <t>No standard or manufacturer sets a normative interval. Ape Software's published radius gage calibration procedure treats the gauge as an inherently stable device that does not require routine recalibration unless the user requests it; in practice quality systems assign a 12 to 60 month verification cycle using the general recalibration-interval methodology of ILAC-G24 / OIML D 10, adjusted for wear observed at each check.</t>
  </si>
  <si>
    <t>Refractometer</t>
  </si>
  <si>
    <t>There is no instrument-specific normative recalibration interval; frequency is a user/lab decision. Manufacturers instruct users to perform a distilled-water zero calibration daily or before each measurement session, periodic verification against certified sucrose or refractive-index standards is common practice, and calibration providers recommend a certified traceable calibration at minimum yearly.</t>
  </si>
  <si>
    <t>Resistance Temperature Detector (RTD)</t>
  </si>
  <si>
    <t>No normative interval exists for industrial RTDs; annual or semi-annual calibration is what industry practice and internal quality systems commonly dictate ('Industry standards and internal quality systems often dictate annual or semi-annual calibration for an rtd pt100', DXM guidance). Extension beyond 12 months should be justified by stable as-found history per ILAC-G24 methods.</t>
  </si>
  <si>
    <t>Ring Gauge</t>
  </si>
  <si>
    <t>ASME B89.1.6 defines how to measure master rings but does not mandate an interval. Materials testing and calibration provider Infinita Lab recommends calibrating ring gauges before first use and every 6-12 months for production gauges depending on frequency of use, with immediate recalibration after impact or suspected damage; the final interval is a risk-based user decision per ILAC-G24 / OIML D 10.</t>
  </si>
  <si>
    <t>Snap Gauge</t>
  </si>
  <si>
    <t>No product standard sets a normative interval. Calibration practice guides state that snap gauges are typically calibrated at least annually, with more frequent checks in demanding production environments; the interval is a user decision driven by usage intensity and wear history.</t>
  </si>
  <si>
    <t>Sound Level Meter</t>
  </si>
  <si>
    <t>12–24</t>
  </si>
  <si>
    <t>IEC 61672-3 defines the periodic test procedure but not the interval; the interval is set by the regulations being followed. Guidance for UK and EU noise-at-work regulations calls for laboratory verification at least every two years, while annual calibration is commonly recommended for heavy use, legal work, or harsh environments.</t>
  </si>
  <si>
    <t>Steel Rule</t>
  </si>
  <si>
    <t>The ITTC recommended procedure 7.6-02-01 (Calibration of Steel Rulers, based on Chinese verification regulation JJG 1-1999) states that the calibration period of a steel ruler in service can be determined from its service condition and is usually one year. Calibration provider Techmaster likewise reports that most quality systems calibrate a steel ruler every 12 months, sooner after repair, overload, or heavy use; shorter or longer intervals are risk-based user adjustments.</t>
  </si>
  <si>
    <t>Stopwatch</t>
  </si>
  <si>
    <t>time-frequency</t>
  </si>
  <si>
    <t>No standard mandates a fixed stopwatch interval; NIST SP 960-12 describes the calibration methods and traceability but leaves interval selection to the user based on tolerance and criticality. Annual calibration is the most common requirement for general test equipment, with looser intervals for non-critical use.</t>
  </si>
  <si>
    <t>Stroboscope</t>
  </si>
  <si>
    <t>No instrument-specific standard mandates the interval; it is a user decision based on use and criticality. Stroboscopes are calibrated against a frequency reference of higher accuracy than the unit under test, and annual calibration is the most common practice for electronic test instruments of this kind, with 12 to 24 months typical.</t>
  </si>
  <si>
    <t>Surface Plate</t>
  </si>
  <si>
    <t>No standard specifies an interval. Manufacturer guidance (Tru-Stone) is a full recalibration within 1 year of purchase, shortened to 6 months under heavy use, after which the interval is extended or shortened based on results as allowed by the user's quality system; heavily used shop plates commonly stay on 6 to 12 month cycles while lightly used lab plates are extended.</t>
  </si>
  <si>
    <t>Surface Roughness Tester</t>
  </si>
  <si>
    <t>No standard prescribes an interval. Instrument suppliers such as Qualitest recommend a calibration check every six to twelve months for any model of surface roughness tester, combined with routine verification against a certified specimen; the exact cycle is a user decision based on usage and drift history.</t>
  </si>
  <si>
    <t>Tachometer</t>
  </si>
  <si>
    <t>No instrument-specific standard fixes the tachometer interval; it is a risk-based user decision. Calibration labs and ISO 17025 service providers commonly perform annual calibration against a traceable RPM/frequency reference, with 12 to 24 months typical depending on use and criticality.</t>
  </si>
  <si>
    <t>Tape Measure</t>
  </si>
  <si>
    <t>No standard sets a normative recalibration interval for tape measures. Calibration provider Techmaster states that most quality systems calibrate a measuring tape every 12 months, and sooner after repair, overload, or heavy use. Shorter or longer intervals are a risk-based user decision per ILAC-G24 / OIML D 10, driven by usage, measurement criticality, and any legal metrology verification requirements that apply to tapes used in trade.</t>
  </si>
  <si>
    <t>Temperature Data Logger</t>
  </si>
  <si>
    <t>WHO Technical Supplement 8 to TRS 961 Annex 9 requires mapping loggers to hold a NIST-traceable 3-point calibration valid within the current year and states that calibration should be done annually for recalibratable loggers, which is the norm across GDP/GxP practice; non-regulated users sometimes stretch toward 24 months, and 6 months appears where tolerances are tight.</t>
  </si>
  <si>
    <t>Thermal Imager</t>
  </si>
  <si>
    <t>No standard sets a normative interval for thermal imagers. Teledyne FLIR states that it recommends annual calibration for most applications, and calibration labs follow that guidance, so 12 months is the common manufacturer-based starting point, adjusted per ILAC-G24 / OIML D 10.</t>
  </si>
  <si>
    <t>Thermocouple</t>
  </si>
  <si>
    <t>No general normative interval exists; a 1-year cycle is typical for mild service below about 200 C, while base metal sensors above 1000 C may need monthly calibration or be treated as single-use, and noble metal types get roughly 6-month checks (Dearto calibration guidance). Sector standards such as SAE AMS2750 impose their own normative recalibration intervals and use limits for heat-treat pyrometry.</t>
  </si>
  <si>
    <t>Thread Gauge</t>
  </si>
  <si>
    <t>No thread standard mandates a recalibration interval. Calibration provider Techmaster reports that most quality systems calibrate a thread plug gauge every 12 months, moving to 3-6 month intervals for high-use gauges (over about 50 checks per day), and industry guidance (Gaugify) lists 6-12 months for high-use production gages and 12-24 months for laboratory reference gages; the interval is a risk-based user decision per ILAC-G24 / OIML D 10.</t>
  </si>
  <si>
    <t>Torque Tester</t>
  </si>
  <si>
    <t>No fixed normative interval exists for torque measuring devices; calibration providers report that most manufacturers recommend calibration every 6 to 12 months, with the classification under BS 7882 valid for the device as calibrated. The interval is a user decision reviewed against as-found data.</t>
  </si>
  <si>
    <t>Torque Wrench</t>
  </si>
  <si>
    <t>ISO 6789:2017 recommends recalibration at least every 12 months or every 5,000 operations, whichever comes first, as the default starting point; users may shorten this based on usage and criticality, and 6 months or 2,500 operations is common for safety-critical work.</t>
  </si>
  <si>
    <t>Ultrasonic Thickness Gauge</t>
  </si>
  <si>
    <t>BS EN 15317 recommends that all ultrasonic thickness gauges undergo an annual performance check, and manufacturer Cygnus states that recalibration is usually every 12 months using equipment traceable to national standards, adjusted per the owner's quality requirements.</t>
  </si>
  <si>
    <t>Universal Testing Machine</t>
  </si>
  <si>
    <t>ISO 7500-1 and ASTM E4 both recommend verifying the force-measuring system at intervals of no more than 12 months, unless machine-specific reasons justify otherwise, as summarized by accredited calibration provider ZwickRoell. Reverification is also required after the machine is relocated, repaired, or adjusted.</t>
  </si>
  <si>
    <t>Vacuum Gauge</t>
  </si>
  <si>
    <t>No standard fixes an interval; ISO 3567 defines the comparison method but leaves frequency to the user. Vacuum gauge manufacturer guidance (Poseidon Scientific) recommends annual verification for research and low-volume labs and full calibration every 6 to 12 months for semiconductor and PVD production, with earlier action on observed drift.</t>
  </si>
  <si>
    <t>Vibration Meter</t>
  </si>
  <si>
    <t>No standard mandates a calendar interval; calibration guides and laboratories generally recommend recalibrating vibration meters every 12 months, with shorter intervals for harsh service. The interval is a risk-based user decision per the ILAC-G24 / OIML D 10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</si>
</sst>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9" x14ac:knownFonts="1">
    <font>
      <color theme="1"/>
      <family val="2"/>
      <scheme val="minor"/>
      <sz val="11"/>
      <name val="Calibri"/>
    </font>
    <font>
      <b/>
      <color rgb="FF122E38"/>
      <sz val="20"/>
    </font>
    <font>
      <color rgb="FF33474E"/>
      <sz val="11"/>
    </font>
    <font>
      <b/>
      <color rgb="FF122E38"/>
      <sz val="13"/>
    </font>
    <font>
      <b/>
      <color rgb="FF122E38"/>
      <sz val="11"/>
    </font>
    <font>
      <color rgb="FF6B7A84"/>
      <sz val="9"/>
    </font>
    <font>
      <b/>
      <color rgb="FFFFFFFF"/>
      <sz val="11"/>
    </font>
    <font>
      <i/>
      <color rgb="FF6B7A84"/>
    </font>
    <font>
      <sz val="10"/>
    </font>
  </fonts>
  <fills count="4">
    <fill>
      <patternFill patternType="none"/>
    </fill>
    <fill>
      <patternFill patternType="gray125"/>
    </fill>
    <fill>
      <patternFill patternType="solid">
        <fgColor rgb="FFE0E3FF"/>
      </patternFill>
    </fill>
    <fill>
      <patternFill patternType="solid">
        <fgColor rgb="FF122E38"/>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4" fillId="2" borderId="0" xfId="0" applyFont="1" applyFill="1" applyAlignment="1">
      <alignment vertical="top" wrapText="1"/>
    </xf>
    <xf numFmtId="0" fontId="5" fillId="0" borderId="0" xfId="0" applyFont="1"/>
    <xf numFmtId="0" fontId="6" fillId="3" borderId="0" xfId="0" applyFont="1" applyFill="1" applyAlignment="1">
      <alignment vertical="center"/>
    </xf>
    <xf numFmtId="164" fontId="0" fillId="0" borderId="0" xfId="0" applyNumberFormat="1"/>
    <xf numFmtId="1" fontId="0" fillId="0" borderId="0" xfId="0" applyNumberFormat="1"/>
    <xf numFmtId="0" fontId="7" fillId="0" borderId="0" xfId="0" applyFont="1"/>
    <xf numFmtId="0" fontId="0" fillId="0" borderId="0" xfId="0" applyAlignment="1">
      <alignment horizontal="center"/>
    </xf>
    <xf numFmtId="0" fontId="8" fillId="0" borderId="0" xfId="0" applyFont="1" applyAlignment="1">
      <alignment vertical="top" wrapText="1"/>
    </xf>
  </cellXfs>
  <cellStyles count="1">
    <cellStyle name="Normal" xfId="0" builtinId="0"/>
  </cellStyles>
  <dxfs count="7">
    <dxf>
      <fill>
        <patternFill patternType="solid">
          <fgColor rgb="FFFBF0EC"/>
          <bgColor rgb="FFFBF0EC"/>
        </patternFill>
      </fill>
    </dxf>
    <dxf>
      <font>
        <b/>
        <color rgb="FFA03D24"/>
      </font>
      <fill>
        <patternFill patternType="solid">
          <fgColor rgb="FFF7DDD4"/>
          <bgColor rgb="FFF7DDD4"/>
        </patternFill>
      </fill>
    </dxf>
    <dxf>
      <font>
        <b/>
        <color rgb="FF7A5C10"/>
      </font>
      <fill>
        <patternFill patternType="solid">
          <fgColor rgb="FFF6ECD4"/>
          <bgColor rgb="FFF6ECD4"/>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gaugelog.com/?utm_source=template&amp;utm_medium=xlsx"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2E38"/>
  </sheetPr>
  <dimension ref="B2:B20"/>
  <sheetFormatPr defaultRowHeight="15" outlineLevelRow="0" outlineLevelCol="0" x14ac:dyDescent="55"/>
  <cols>
    <col min="1" max="1" width="3" customWidth="1"/>
    <col min="2" max="2" width="100" customWidth="1"/>
  </cols>
  <sheetData>
    <row r="2" ht="30" customHeight="1" spans="2:2" x14ac:dyDescent="0.25">
      <c r="B2" s="1" t="s">
        <v>0</v>
      </c>
    </row>
    <row r="3" ht="21" customHeight="1" spans="2:2" x14ac:dyDescent="0.25">
      <c r="B3" s="2" t="s">
        <v>1</v>
      </c>
    </row>
    <row r="4" spans="2:2" x14ac:dyDescent="0.25">
      <c r="B4" s="3" t="s">
        <v>2</v>
      </c>
    </row>
    <row r="5" ht="22" customHeight="1" spans="2:2" x14ac:dyDescent="0.25">
      <c r="B5" s="4" t="s">
        <v>3</v>
      </c>
    </row>
    <row r="6" ht="36" customHeight="1" spans="2:2" x14ac:dyDescent="0.25">
      <c r="B6" s="2" t="s">
        <v>4</v>
      </c>
    </row>
    <row r="7" ht="36" customHeight="1" spans="2:2" x14ac:dyDescent="0.25">
      <c r="B7" s="2" t="s">
        <v>5</v>
      </c>
    </row>
    <row r="8" ht="51" customHeight="1" spans="2:2" x14ac:dyDescent="0.25">
      <c r="B8" s="2" t="s">
        <v>6</v>
      </c>
    </row>
    <row r="9" ht="36" customHeight="1" spans="2:2" x14ac:dyDescent="0.25">
      <c r="B9" s="2" t="s">
        <v>7</v>
      </c>
    </row>
    <row r="10" ht="36" customHeight="1" spans="2:2" x14ac:dyDescent="0.25">
      <c r="B10" s="2" t="s">
        <v>8</v>
      </c>
    </row>
    <row r="11" spans="2:2" x14ac:dyDescent="0.25">
      <c r="B11" s="3" t="s">
        <v>2</v>
      </c>
    </row>
    <row r="12" ht="22" customHeight="1" spans="2:2" x14ac:dyDescent="0.25">
      <c r="B12" s="4" t="s">
        <v>9</v>
      </c>
    </row>
    <row r="13" ht="36" customHeight="1" spans="2:2" x14ac:dyDescent="0.25">
      <c r="B13" s="2" t="s">
        <v>10</v>
      </c>
    </row>
    <row r="14" ht="36" customHeight="1" spans="2:2" x14ac:dyDescent="0.25">
      <c r="B14" s="2" t="s">
        <v>11</v>
      </c>
    </row>
    <row r="15" spans="2:2" x14ac:dyDescent="0.25">
      <c r="B15" s="3" t="s">
        <v>2</v>
      </c>
    </row>
    <row r="16" ht="22" customHeight="1" spans="2:2" x14ac:dyDescent="0.25">
      <c r="B16" s="4" t="s">
        <v>12</v>
      </c>
    </row>
    <row r="17" ht="36" customHeight="1" spans="2:2" x14ac:dyDescent="0.25">
      <c r="B17" s="2" t="s">
        <v>13</v>
      </c>
    </row>
    <row r="18" ht="34" customHeight="1" spans="2:2" x14ac:dyDescent="0.25">
      <c r="B18" s="5" t="s">
        <v>14</v>
      </c>
    </row>
    <row r="20" spans="2:2" x14ac:dyDescent="0.25">
      <c r="B20" s="6" t="s">
        <v>15</v>
      </c>
    </row>
  </sheetData>
  <hyperlinks>
    <hyperlink ref="B18" r:id="rId1"/>
  </hyperlink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FB5FF"/>
  </sheetPr>
  <dimension ref="A1:N201"/>
  <sheetViews>
    <sheetView workbookViewId="0">
      <pane ySplit="1" topLeftCell="A2" activePane="bottomLeft" state="frozen"/>
      <selection pane="bottomLeft"/>
    </sheetView>
  </sheetViews>
  <sheetFormatPr defaultRowHeight="15" outlineLevelRow="0" outlineLevelCol="0" x14ac:dyDescent="55"/>
  <cols>
    <col min="1" max="2" width="13" customWidth="1"/>
    <col min="3" max="3" width="24" customWidth="1"/>
    <col min="4" max="4" width="16" customWidth="1"/>
    <col min="5" max="5" width="14" customWidth="1"/>
    <col min="6" max="6" width="16" customWidth="1"/>
    <col min="7" max="7" width="19" customWidth="1"/>
    <col min="8" max="8" width="17" customWidth="1"/>
    <col min="9" max="9" width="15" customWidth="1"/>
    <col min="10" max="10" width="13" customWidth="1"/>
    <col min="11" max="11" width="14" customWidth="1"/>
    <col min="12" max="12" width="12" customWidth="1"/>
    <col min="13" max="13" width="15" customWidth="1"/>
    <col min="14" max="14" width="34" customWidth="1"/>
  </cols>
  <sheetData>
    <row r="1" ht="30" customHeight="1" spans="1:14" x14ac:dyDescent="0.25">
      <c r="A1" s="7" t="s">
        <v>16</v>
      </c>
      <c r="B1" s="7" t="s">
        <v>17</v>
      </c>
      <c r="C1" s="7" t="s">
        <v>18</v>
      </c>
      <c r="D1" s="7" t="s">
        <v>19</v>
      </c>
      <c r="E1" s="7" t="s">
        <v>20</v>
      </c>
      <c r="F1" s="7" t="s">
        <v>21</v>
      </c>
      <c r="G1" s="7" t="s">
        <v>22</v>
      </c>
      <c r="H1" s="7" t="s">
        <v>23</v>
      </c>
      <c r="I1" s="7" t="s">
        <v>24</v>
      </c>
      <c r="J1" s="7" t="s">
        <v>25</v>
      </c>
      <c r="K1" s="7" t="s">
        <v>26</v>
      </c>
      <c r="L1" s="7" t="s">
        <v>27</v>
      </c>
      <c r="M1" s="7" t="s">
        <v>28</v>
      </c>
      <c r="N1" s="7" t="s">
        <v>29</v>
      </c>
    </row>
    <row r="2" spans="1:14" x14ac:dyDescent="0.25">
      <c r="A2" t="s">
        <v>30</v>
      </c>
      <c r="B2" t="s">
        <v>31</v>
      </c>
      <c r="C2" t="s">
        <v>32</v>
      </c>
      <c r="D2" t="s">
        <v>33</v>
      </c>
      <c r="E2" t="s">
        <v>34</v>
      </c>
      <c r="F2" t="s">
        <v>35</v>
      </c>
      <c r="G2" t="s">
        <v>36</v>
      </c>
      <c r="H2">
        <v>12</v>
      </c>
      <c r="I2" s="8">
        <v>45814</v>
      </c>
      <c r="J2" s="8">
        <f>IF(OR($I2="",$H2=""),"",EDATE($I2,$H2))</f>
      </c>
      <c r="K2" s="9">
        <f>IF($J2="","",$J2-TODAY())</f>
      </c>
      <c r="L2">
        <f>IF($J2="","",IF($K2&lt;0,"Overdue",IF($K2&lt;=30,"Due soon","OK")))</f>
      </c>
      <c r="N2" s="10" t="s">
        <v>37</v>
      </c>
    </row>
    <row r="3" spans="1:14" x14ac:dyDescent="0.25">
      <c r="A3" t="s">
        <v>38</v>
      </c>
      <c r="B3" t="s">
        <v>39</v>
      </c>
      <c r="C3" t="s">
        <v>40</v>
      </c>
      <c r="D3" t="s">
        <v>41</v>
      </c>
      <c r="E3" t="s">
        <v>42</v>
      </c>
      <c r="F3" t="s">
        <v>43</v>
      </c>
      <c r="G3" t="s">
        <v>36</v>
      </c>
      <c r="H3">
        <v>12</v>
      </c>
      <c r="I3" s="8">
        <v>45858</v>
      </c>
      <c r="J3" s="8">
        <f>IF(OR($I3="",$H3=""),"",EDATE($I3,$H3))</f>
      </c>
      <c r="K3" s="9">
        <f>IF($J3="","",$J3-TODAY())</f>
      </c>
      <c r="L3">
        <f>IF($J3="","",IF($K3&lt;0,"Overdue",IF($K3&lt;=30,"Due soon","OK")))</f>
      </c>
      <c r="N3" s="10" t="s">
        <v>37</v>
      </c>
    </row>
    <row r="4" spans="1:14" x14ac:dyDescent="0.25">
      <c r="A4" t="s">
        <v>44</v>
      </c>
      <c r="B4" t="s">
        <v>45</v>
      </c>
      <c r="C4" t="s">
        <v>46</v>
      </c>
      <c r="D4" t="s">
        <v>47</v>
      </c>
      <c r="E4" t="s">
        <v>48</v>
      </c>
      <c r="F4" t="s">
        <v>49</v>
      </c>
      <c r="G4" t="s">
        <v>36</v>
      </c>
      <c r="H4">
        <v>12</v>
      </c>
      <c r="I4" s="8">
        <v>46148</v>
      </c>
      <c r="J4" s="8">
        <f>IF(OR($I4="",$H4=""),"",EDATE($I4,$H4))</f>
      </c>
      <c r="K4" s="9">
        <f>IF($J4="","",$J4-TODAY())</f>
      </c>
      <c r="L4">
        <f>IF($J4="","",IF($K4&lt;0,"Overdue",IF($K4&lt;=30,"Due soon","OK")))</f>
      </c>
      <c r="N4" s="10" t="s">
        <v>37</v>
      </c>
    </row>
    <row r="5" spans="9:12" x14ac:dyDescent="0.25">
      <c r="I5" s="8"/>
      <c r="J5" s="8">
        <f>IF(OR($I5="",$H5=""),"",EDATE($I5,$H5))</f>
      </c>
      <c r="K5" s="9">
        <f>IF($J5="","",$J5-TODAY())</f>
      </c>
      <c r="L5">
        <f>IF($J5="","",IF($K5&lt;0,"Overdue",IF($K5&lt;=30,"Due soon","OK")))</f>
      </c>
    </row>
    <row r="6" spans="9:12" x14ac:dyDescent="0.25">
      <c r="I6" s="8"/>
      <c r="J6" s="8">
        <f>IF(OR($I6="",$H6=""),"",EDATE($I6,$H6))</f>
      </c>
      <c r="K6" s="9">
        <f>IF($J6="","",$J6-TODAY())</f>
      </c>
      <c r="L6">
        <f>IF($J6="","",IF($K6&lt;0,"Overdue",IF($K6&lt;=30,"Due soon","OK")))</f>
      </c>
    </row>
    <row r="7" spans="9:12" x14ac:dyDescent="0.25">
      <c r="I7" s="8"/>
      <c r="J7" s="8">
        <f>IF(OR($I7="",$H7=""),"",EDATE($I7,$H7))</f>
      </c>
      <c r="K7" s="9">
        <f>IF($J7="","",$J7-TODAY())</f>
      </c>
      <c r="L7">
        <f>IF($J7="","",IF($K7&lt;0,"Overdue",IF($K7&lt;=30,"Due soon","OK")))</f>
      </c>
    </row>
    <row r="8" spans="9:12" x14ac:dyDescent="0.25">
      <c r="I8" s="8"/>
      <c r="J8" s="8">
        <f>IF(OR($I8="",$H8=""),"",EDATE($I8,$H8))</f>
      </c>
      <c r="K8" s="9">
        <f>IF($J8="","",$J8-TODAY())</f>
      </c>
      <c r="L8">
        <f>IF($J8="","",IF($K8&lt;0,"Overdue",IF($K8&lt;=30,"Due soon","OK")))</f>
      </c>
    </row>
    <row r="9" spans="9:12" x14ac:dyDescent="0.25">
      <c r="I9" s="8"/>
      <c r="J9" s="8">
        <f>IF(OR($I9="",$H9=""),"",EDATE($I9,$H9))</f>
      </c>
      <c r="K9" s="9">
        <f>IF($J9="","",$J9-TODAY())</f>
      </c>
      <c r="L9">
        <f>IF($J9="","",IF($K9&lt;0,"Overdue",IF($K9&lt;=30,"Due soon","OK")))</f>
      </c>
    </row>
    <row r="10" spans="9:12" x14ac:dyDescent="0.25">
      <c r="I10" s="8"/>
      <c r="J10" s="8">
        <f>IF(OR($I10="",$H10=""),"",EDATE($I10,$H10))</f>
      </c>
      <c r="K10" s="9">
        <f>IF($J10="","",$J10-TODAY())</f>
      </c>
      <c r="L10">
        <f>IF($J10="","",IF($K10&lt;0,"Overdue",IF($K10&lt;=30,"Due soon","OK")))</f>
      </c>
    </row>
    <row r="11" spans="9:12" x14ac:dyDescent="0.25">
      <c r="I11" s="8"/>
      <c r="J11" s="8">
        <f>IF(OR($I11="",$H11=""),"",EDATE($I11,$H11))</f>
      </c>
      <c r="K11" s="9">
        <f>IF($J11="","",$J11-TODAY())</f>
      </c>
      <c r="L11">
        <f>IF($J11="","",IF($K11&lt;0,"Overdue",IF($K11&lt;=30,"Due soon","OK")))</f>
      </c>
    </row>
    <row r="12" spans="9:12" x14ac:dyDescent="0.25">
      <c r="I12" s="8"/>
      <c r="J12" s="8">
        <f>IF(OR($I12="",$H12=""),"",EDATE($I12,$H12))</f>
      </c>
      <c r="K12" s="9">
        <f>IF($J12="","",$J12-TODAY())</f>
      </c>
      <c r="L12">
        <f>IF($J12="","",IF($K12&lt;0,"Overdue",IF($K12&lt;=30,"Due soon","OK")))</f>
      </c>
    </row>
    <row r="13" spans="9:12" x14ac:dyDescent="0.25">
      <c r="I13" s="8"/>
      <c r="J13" s="8">
        <f>IF(OR($I13="",$H13=""),"",EDATE($I13,$H13))</f>
      </c>
      <c r="K13" s="9">
        <f>IF($J13="","",$J13-TODAY())</f>
      </c>
      <c r="L13">
        <f>IF($J13="","",IF($K13&lt;0,"Overdue",IF($K13&lt;=30,"Due soon","OK")))</f>
      </c>
    </row>
    <row r="14" spans="9:12" x14ac:dyDescent="0.25">
      <c r="I14" s="8"/>
      <c r="J14" s="8">
        <f>IF(OR($I14="",$H14=""),"",EDATE($I14,$H14))</f>
      </c>
      <c r="K14" s="9">
        <f>IF($J14="","",$J14-TODAY())</f>
      </c>
      <c r="L14">
        <f>IF($J14="","",IF($K14&lt;0,"Overdue",IF($K14&lt;=30,"Due soon","OK")))</f>
      </c>
    </row>
    <row r="15" spans="9:12" x14ac:dyDescent="0.25">
      <c r="I15" s="8"/>
      <c r="J15" s="8">
        <f>IF(OR($I15="",$H15=""),"",EDATE($I15,$H15))</f>
      </c>
      <c r="K15" s="9">
        <f>IF($J15="","",$J15-TODAY())</f>
      </c>
      <c r="L15">
        <f>IF($J15="","",IF($K15&lt;0,"Overdue",IF($K15&lt;=30,"Due soon","OK")))</f>
      </c>
    </row>
    <row r="16" spans="9:12" x14ac:dyDescent="0.25">
      <c r="I16" s="8"/>
      <c r="J16" s="8">
        <f>IF(OR($I16="",$H16=""),"",EDATE($I16,$H16))</f>
      </c>
      <c r="K16" s="9">
        <f>IF($J16="","",$J16-TODAY())</f>
      </c>
      <c r="L16">
        <f>IF($J16="","",IF($K16&lt;0,"Overdue",IF($K16&lt;=30,"Due soon","OK")))</f>
      </c>
    </row>
    <row r="17" spans="9:12" x14ac:dyDescent="0.25">
      <c r="I17" s="8"/>
      <c r="J17" s="8">
        <f>IF(OR($I17="",$H17=""),"",EDATE($I17,$H17))</f>
      </c>
      <c r="K17" s="9">
        <f>IF($J17="","",$J17-TODAY())</f>
      </c>
      <c r="L17">
        <f>IF($J17="","",IF($K17&lt;0,"Overdue",IF($K17&lt;=30,"Due soon","OK")))</f>
      </c>
    </row>
    <row r="18" spans="9:12" x14ac:dyDescent="0.25">
      <c r="I18" s="8"/>
      <c r="J18" s="8">
        <f>IF(OR($I18="",$H18=""),"",EDATE($I18,$H18))</f>
      </c>
      <c r="K18" s="9">
        <f>IF($J18="","",$J18-TODAY())</f>
      </c>
      <c r="L18">
        <f>IF($J18="","",IF($K18&lt;0,"Overdue",IF($K18&lt;=30,"Due soon","OK")))</f>
      </c>
    </row>
    <row r="19" spans="9:12" x14ac:dyDescent="0.25">
      <c r="I19" s="8"/>
      <c r="J19" s="8">
        <f>IF(OR($I19="",$H19=""),"",EDATE($I19,$H19))</f>
      </c>
      <c r="K19" s="9">
        <f>IF($J19="","",$J19-TODAY())</f>
      </c>
      <c r="L19">
        <f>IF($J19="","",IF($K19&lt;0,"Overdue",IF($K19&lt;=30,"Due soon","OK")))</f>
      </c>
    </row>
    <row r="20" spans="9:12" x14ac:dyDescent="0.25">
      <c r="I20" s="8"/>
      <c r="J20" s="8">
        <f>IF(OR($I20="",$H20=""),"",EDATE($I20,$H20))</f>
      </c>
      <c r="K20" s="9">
        <f>IF($J20="","",$J20-TODAY())</f>
      </c>
      <c r="L20">
        <f>IF($J20="","",IF($K20&lt;0,"Overdue",IF($K20&lt;=30,"Due soon","OK")))</f>
      </c>
    </row>
    <row r="21" spans="9:12" x14ac:dyDescent="0.25">
      <c r="I21" s="8"/>
      <c r="J21" s="8">
        <f>IF(OR($I21="",$H21=""),"",EDATE($I21,$H21))</f>
      </c>
      <c r="K21" s="9">
        <f>IF($J21="","",$J21-TODAY())</f>
      </c>
      <c r="L21">
        <f>IF($J21="","",IF($K21&lt;0,"Overdue",IF($K21&lt;=30,"Due soon","OK")))</f>
      </c>
    </row>
    <row r="22" spans="9:12" x14ac:dyDescent="0.25">
      <c r="I22" s="8"/>
      <c r="J22" s="8">
        <f>IF(OR($I22="",$H22=""),"",EDATE($I22,$H22))</f>
      </c>
      <c r="K22" s="9">
        <f>IF($J22="","",$J22-TODAY())</f>
      </c>
      <c r="L22">
        <f>IF($J22="","",IF($K22&lt;0,"Overdue",IF($K22&lt;=30,"Due soon","OK")))</f>
      </c>
    </row>
    <row r="23" spans="9:12" x14ac:dyDescent="0.25">
      <c r="I23" s="8"/>
      <c r="J23" s="8">
        <f>IF(OR($I23="",$H23=""),"",EDATE($I23,$H23))</f>
      </c>
      <c r="K23" s="9">
        <f>IF($J23="","",$J23-TODAY())</f>
      </c>
      <c r="L23">
        <f>IF($J23="","",IF($K23&lt;0,"Overdue",IF($K23&lt;=30,"Due soon","OK")))</f>
      </c>
    </row>
    <row r="24" spans="9:12" x14ac:dyDescent="0.25">
      <c r="I24" s="8"/>
      <c r="J24" s="8">
        <f>IF(OR($I24="",$H24=""),"",EDATE($I24,$H24))</f>
      </c>
      <c r="K24" s="9">
        <f>IF($J24="","",$J24-TODAY())</f>
      </c>
      <c r="L24">
        <f>IF($J24="","",IF($K24&lt;0,"Overdue",IF($K24&lt;=30,"Due soon","OK")))</f>
      </c>
    </row>
    <row r="25" spans="9:12" x14ac:dyDescent="0.25">
      <c r="I25" s="8"/>
      <c r="J25" s="8">
        <f>IF(OR($I25="",$H25=""),"",EDATE($I25,$H25))</f>
      </c>
      <c r="K25" s="9">
        <f>IF($J25="","",$J25-TODAY())</f>
      </c>
      <c r="L25">
        <f>IF($J25="","",IF($K25&lt;0,"Overdue",IF($K25&lt;=30,"Due soon","OK")))</f>
      </c>
    </row>
    <row r="26" spans="9:12" x14ac:dyDescent="0.25">
      <c r="I26" s="8"/>
      <c r="J26" s="8">
        <f>IF(OR($I26="",$H26=""),"",EDATE($I26,$H26))</f>
      </c>
      <c r="K26" s="9">
        <f>IF($J26="","",$J26-TODAY())</f>
      </c>
      <c r="L26">
        <f>IF($J26="","",IF($K26&lt;0,"Overdue",IF($K26&lt;=30,"Due soon","OK")))</f>
      </c>
    </row>
    <row r="27" spans="9:12" x14ac:dyDescent="0.25">
      <c r="I27" s="8"/>
      <c r="J27" s="8">
        <f>IF(OR($I27="",$H27=""),"",EDATE($I27,$H27))</f>
      </c>
      <c r="K27" s="9">
        <f>IF($J27="","",$J27-TODAY())</f>
      </c>
      <c r="L27">
        <f>IF($J27="","",IF($K27&lt;0,"Overdue",IF($K27&lt;=30,"Due soon","OK")))</f>
      </c>
    </row>
    <row r="28" spans="9:12" x14ac:dyDescent="0.25">
      <c r="I28" s="8"/>
      <c r="J28" s="8">
        <f>IF(OR($I28="",$H28=""),"",EDATE($I28,$H28))</f>
      </c>
      <c r="K28" s="9">
        <f>IF($J28="","",$J28-TODAY())</f>
      </c>
      <c r="L28">
        <f>IF($J28="","",IF($K28&lt;0,"Overdue",IF($K28&lt;=30,"Due soon","OK")))</f>
      </c>
    </row>
    <row r="29" spans="9:12" x14ac:dyDescent="0.25">
      <c r="I29" s="8"/>
      <c r="J29" s="8">
        <f>IF(OR($I29="",$H29=""),"",EDATE($I29,$H29))</f>
      </c>
      <c r="K29" s="9">
        <f>IF($J29="","",$J29-TODAY())</f>
      </c>
      <c r="L29">
        <f>IF($J29="","",IF($K29&lt;0,"Overdue",IF($K29&lt;=30,"Due soon","OK")))</f>
      </c>
    </row>
    <row r="30" spans="9:12" x14ac:dyDescent="0.25">
      <c r="I30" s="8"/>
      <c r="J30" s="8">
        <f>IF(OR($I30="",$H30=""),"",EDATE($I30,$H30))</f>
      </c>
      <c r="K30" s="9">
        <f>IF($J30="","",$J30-TODAY())</f>
      </c>
      <c r="L30">
        <f>IF($J30="","",IF($K30&lt;0,"Overdue",IF($K30&lt;=30,"Due soon","OK")))</f>
      </c>
    </row>
    <row r="31" spans="9:12" x14ac:dyDescent="0.25">
      <c r="I31" s="8"/>
      <c r="J31" s="8">
        <f>IF(OR($I31="",$H31=""),"",EDATE($I31,$H31))</f>
      </c>
      <c r="K31" s="9">
        <f>IF($J31="","",$J31-TODAY())</f>
      </c>
      <c r="L31">
        <f>IF($J31="","",IF($K31&lt;0,"Overdue",IF($K31&lt;=30,"Due soon","OK")))</f>
      </c>
    </row>
    <row r="32" spans="9:12" x14ac:dyDescent="0.25">
      <c r="I32" s="8"/>
      <c r="J32" s="8">
        <f>IF(OR($I32="",$H32=""),"",EDATE($I32,$H32))</f>
      </c>
      <c r="K32" s="9">
        <f>IF($J32="","",$J32-TODAY())</f>
      </c>
      <c r="L32">
        <f>IF($J32="","",IF($K32&lt;0,"Overdue",IF($K32&lt;=30,"Due soon","OK")))</f>
      </c>
    </row>
    <row r="33" spans="9:12" x14ac:dyDescent="0.25">
      <c r="I33" s="8"/>
      <c r="J33" s="8">
        <f>IF(OR($I33="",$H33=""),"",EDATE($I33,$H33))</f>
      </c>
      <c r="K33" s="9">
        <f>IF($J33="","",$J33-TODAY())</f>
      </c>
      <c r="L33">
        <f>IF($J33="","",IF($K33&lt;0,"Overdue",IF($K33&lt;=30,"Due soon","OK")))</f>
      </c>
    </row>
    <row r="34" spans="9:12" x14ac:dyDescent="0.25">
      <c r="I34" s="8"/>
      <c r="J34" s="8">
        <f>IF(OR($I34="",$H34=""),"",EDATE($I34,$H34))</f>
      </c>
      <c r="K34" s="9">
        <f>IF($J34="","",$J34-TODAY())</f>
      </c>
      <c r="L34">
        <f>IF($J34="","",IF($K34&lt;0,"Overdue",IF($K34&lt;=30,"Due soon","OK")))</f>
      </c>
    </row>
    <row r="35" spans="9:12" x14ac:dyDescent="0.25">
      <c r="I35" s="8"/>
      <c r="J35" s="8">
        <f>IF(OR($I35="",$H35=""),"",EDATE($I35,$H35))</f>
      </c>
      <c r="K35" s="9">
        <f>IF($J35="","",$J35-TODAY())</f>
      </c>
      <c r="L35">
        <f>IF($J35="","",IF($K35&lt;0,"Overdue",IF($K35&lt;=30,"Due soon","OK")))</f>
      </c>
    </row>
    <row r="36" spans="9:12" x14ac:dyDescent="0.25">
      <c r="I36" s="8"/>
      <c r="J36" s="8">
        <f>IF(OR($I36="",$H36=""),"",EDATE($I36,$H36))</f>
      </c>
      <c r="K36" s="9">
        <f>IF($J36="","",$J36-TODAY())</f>
      </c>
      <c r="L36">
        <f>IF($J36="","",IF($K36&lt;0,"Overdue",IF($K36&lt;=30,"Due soon","OK")))</f>
      </c>
    </row>
    <row r="37" spans="9:12" x14ac:dyDescent="0.25">
      <c r="I37" s="8"/>
      <c r="J37" s="8">
        <f>IF(OR($I37="",$H37=""),"",EDATE($I37,$H37))</f>
      </c>
      <c r="K37" s="9">
        <f>IF($J37="","",$J37-TODAY())</f>
      </c>
      <c r="L37">
        <f>IF($J37="","",IF($K37&lt;0,"Overdue",IF($K37&lt;=30,"Due soon","OK")))</f>
      </c>
    </row>
    <row r="38" spans="9:12" x14ac:dyDescent="0.25">
      <c r="I38" s="8"/>
      <c r="J38" s="8">
        <f>IF(OR($I38="",$H38=""),"",EDATE($I38,$H38))</f>
      </c>
      <c r="K38" s="9">
        <f>IF($J38="","",$J38-TODAY())</f>
      </c>
      <c r="L38">
        <f>IF($J38="","",IF($K38&lt;0,"Overdue",IF($K38&lt;=30,"Due soon","OK")))</f>
      </c>
    </row>
    <row r="39" spans="9:12" x14ac:dyDescent="0.25">
      <c r="I39" s="8"/>
      <c r="J39" s="8">
        <f>IF(OR($I39="",$H39=""),"",EDATE($I39,$H39))</f>
      </c>
      <c r="K39" s="9">
        <f>IF($J39="","",$J39-TODAY())</f>
      </c>
      <c r="L39">
        <f>IF($J39="","",IF($K39&lt;0,"Overdue",IF($K39&lt;=30,"Due soon","OK")))</f>
      </c>
    </row>
    <row r="40" spans="9:12" x14ac:dyDescent="0.25">
      <c r="I40" s="8"/>
      <c r="J40" s="8">
        <f>IF(OR($I40="",$H40=""),"",EDATE($I40,$H40))</f>
      </c>
      <c r="K40" s="9">
        <f>IF($J40="","",$J40-TODAY())</f>
      </c>
      <c r="L40">
        <f>IF($J40="","",IF($K40&lt;0,"Overdue",IF($K40&lt;=30,"Due soon","OK")))</f>
      </c>
    </row>
    <row r="41" spans="9:12" x14ac:dyDescent="0.25">
      <c r="I41" s="8"/>
      <c r="J41" s="8">
        <f>IF(OR($I41="",$H41=""),"",EDATE($I41,$H41))</f>
      </c>
      <c r="K41" s="9">
        <f>IF($J41="","",$J41-TODAY())</f>
      </c>
      <c r="L41">
        <f>IF($J41="","",IF($K41&lt;0,"Overdue",IF($K41&lt;=30,"Due soon","OK")))</f>
      </c>
    </row>
    <row r="42" spans="9:12" x14ac:dyDescent="0.25">
      <c r="I42" s="8"/>
      <c r="J42" s="8">
        <f>IF(OR($I42="",$H42=""),"",EDATE($I42,$H42))</f>
      </c>
      <c r="K42" s="9">
        <f>IF($J42="","",$J42-TODAY())</f>
      </c>
      <c r="L42">
        <f>IF($J42="","",IF($K42&lt;0,"Overdue",IF($K42&lt;=30,"Due soon","OK")))</f>
      </c>
    </row>
    <row r="43" spans="9:12" x14ac:dyDescent="0.25">
      <c r="I43" s="8"/>
      <c r="J43" s="8">
        <f>IF(OR($I43="",$H43=""),"",EDATE($I43,$H43))</f>
      </c>
      <c r="K43" s="9">
        <f>IF($J43="","",$J43-TODAY())</f>
      </c>
      <c r="L43">
        <f>IF($J43="","",IF($K43&lt;0,"Overdue",IF($K43&lt;=30,"Due soon","OK")))</f>
      </c>
    </row>
    <row r="44" spans="9:12" x14ac:dyDescent="0.25">
      <c r="I44" s="8"/>
      <c r="J44" s="8">
        <f>IF(OR($I44="",$H44=""),"",EDATE($I44,$H44))</f>
      </c>
      <c r="K44" s="9">
        <f>IF($J44="","",$J44-TODAY())</f>
      </c>
      <c r="L44">
        <f>IF($J44="","",IF($K44&lt;0,"Overdue",IF($K44&lt;=30,"Due soon","OK")))</f>
      </c>
    </row>
    <row r="45" spans="9:12" x14ac:dyDescent="0.25">
      <c r="I45" s="8"/>
      <c r="J45" s="8">
        <f>IF(OR($I45="",$H45=""),"",EDATE($I45,$H45))</f>
      </c>
      <c r="K45" s="9">
        <f>IF($J45="","",$J45-TODAY())</f>
      </c>
      <c r="L45">
        <f>IF($J45="","",IF($K45&lt;0,"Overdue",IF($K45&lt;=30,"Due soon","OK")))</f>
      </c>
    </row>
    <row r="46" spans="9:12" x14ac:dyDescent="0.25">
      <c r="I46" s="8"/>
      <c r="J46" s="8">
        <f>IF(OR($I46="",$H46=""),"",EDATE($I46,$H46))</f>
      </c>
      <c r="K46" s="9">
        <f>IF($J46="","",$J46-TODAY())</f>
      </c>
      <c r="L46">
        <f>IF($J46="","",IF($K46&lt;0,"Overdue",IF($K46&lt;=30,"Due soon","OK")))</f>
      </c>
    </row>
    <row r="47" spans="9:12" x14ac:dyDescent="0.25">
      <c r="I47" s="8"/>
      <c r="J47" s="8">
        <f>IF(OR($I47="",$H47=""),"",EDATE($I47,$H47))</f>
      </c>
      <c r="K47" s="9">
        <f>IF($J47="","",$J47-TODAY())</f>
      </c>
      <c r="L47">
        <f>IF($J47="","",IF($K47&lt;0,"Overdue",IF($K47&lt;=30,"Due soon","OK")))</f>
      </c>
    </row>
    <row r="48" spans="9:12" x14ac:dyDescent="0.25">
      <c r="I48" s="8"/>
      <c r="J48" s="8">
        <f>IF(OR($I48="",$H48=""),"",EDATE($I48,$H48))</f>
      </c>
      <c r="K48" s="9">
        <f>IF($J48="","",$J48-TODAY())</f>
      </c>
      <c r="L48">
        <f>IF($J48="","",IF($K48&lt;0,"Overdue",IF($K48&lt;=30,"Due soon","OK")))</f>
      </c>
    </row>
    <row r="49" spans="9:12" x14ac:dyDescent="0.25">
      <c r="I49" s="8"/>
      <c r="J49" s="8">
        <f>IF(OR($I49="",$H49=""),"",EDATE($I49,$H49))</f>
      </c>
      <c r="K49" s="9">
        <f>IF($J49="","",$J49-TODAY())</f>
      </c>
      <c r="L49">
        <f>IF($J49="","",IF($K49&lt;0,"Overdue",IF($K49&lt;=30,"Due soon","OK")))</f>
      </c>
    </row>
    <row r="50" spans="9:12" x14ac:dyDescent="0.25">
      <c r="I50" s="8"/>
      <c r="J50" s="8">
        <f>IF(OR($I50="",$H50=""),"",EDATE($I50,$H50))</f>
      </c>
      <c r="K50" s="9">
        <f>IF($J50="","",$J50-TODAY())</f>
      </c>
      <c r="L50">
        <f>IF($J50="","",IF($K50&lt;0,"Overdue",IF($K50&lt;=30,"Due soon","OK")))</f>
      </c>
    </row>
    <row r="51" spans="9:12" x14ac:dyDescent="0.25">
      <c r="I51" s="8"/>
      <c r="J51" s="8">
        <f>IF(OR($I51="",$H51=""),"",EDATE($I51,$H51))</f>
      </c>
      <c r="K51" s="9">
        <f>IF($J51="","",$J51-TODAY())</f>
      </c>
      <c r="L51">
        <f>IF($J51="","",IF($K51&lt;0,"Overdue",IF($K51&lt;=30,"Due soon","OK")))</f>
      </c>
    </row>
    <row r="52" spans="9:12" x14ac:dyDescent="0.25">
      <c r="I52" s="8"/>
      <c r="J52" s="8">
        <f>IF(OR($I52="",$H52=""),"",EDATE($I52,$H52))</f>
      </c>
      <c r="K52" s="9">
        <f>IF($J52="","",$J52-TODAY())</f>
      </c>
      <c r="L52">
        <f>IF($J52="","",IF($K52&lt;0,"Overdue",IF($K52&lt;=30,"Due soon","OK")))</f>
      </c>
    </row>
    <row r="53" spans="9:12" x14ac:dyDescent="0.25">
      <c r="I53" s="8"/>
      <c r="J53" s="8">
        <f>IF(OR($I53="",$H53=""),"",EDATE($I53,$H53))</f>
      </c>
      <c r="K53" s="9">
        <f>IF($J53="","",$J53-TODAY())</f>
      </c>
      <c r="L53">
        <f>IF($J53="","",IF($K53&lt;0,"Overdue",IF($K53&lt;=30,"Due soon","OK")))</f>
      </c>
    </row>
    <row r="54" spans="9:12" x14ac:dyDescent="0.25">
      <c r="I54" s="8"/>
      <c r="J54" s="8">
        <f>IF(OR($I54="",$H54=""),"",EDATE($I54,$H54))</f>
      </c>
      <c r="K54" s="9">
        <f>IF($J54="","",$J54-TODAY())</f>
      </c>
      <c r="L54">
        <f>IF($J54="","",IF($K54&lt;0,"Overdue",IF($K54&lt;=30,"Due soon","OK")))</f>
      </c>
    </row>
    <row r="55" spans="9:12" x14ac:dyDescent="0.25">
      <c r="I55" s="8"/>
      <c r="J55" s="8">
        <f>IF(OR($I55="",$H55=""),"",EDATE($I55,$H55))</f>
      </c>
      <c r="K55" s="9">
        <f>IF($J55="","",$J55-TODAY())</f>
      </c>
      <c r="L55">
        <f>IF($J55="","",IF($K55&lt;0,"Overdue",IF($K55&lt;=30,"Due soon","OK")))</f>
      </c>
    </row>
    <row r="56" spans="9:12" x14ac:dyDescent="0.25">
      <c r="I56" s="8"/>
      <c r="J56" s="8">
        <f>IF(OR($I56="",$H56=""),"",EDATE($I56,$H56))</f>
      </c>
      <c r="K56" s="9">
        <f>IF($J56="","",$J56-TODAY())</f>
      </c>
      <c r="L56">
        <f>IF($J56="","",IF($K56&lt;0,"Overdue",IF($K56&lt;=30,"Due soon","OK")))</f>
      </c>
    </row>
    <row r="57" spans="9:12" x14ac:dyDescent="0.25">
      <c r="I57" s="8"/>
      <c r="J57" s="8">
        <f>IF(OR($I57="",$H57=""),"",EDATE($I57,$H57))</f>
      </c>
      <c r="K57" s="9">
        <f>IF($J57="","",$J57-TODAY())</f>
      </c>
      <c r="L57">
        <f>IF($J57="","",IF($K57&lt;0,"Overdue",IF($K57&lt;=30,"Due soon","OK")))</f>
      </c>
    </row>
    <row r="58" spans="9:12" x14ac:dyDescent="0.25">
      <c r="I58" s="8"/>
      <c r="J58" s="8">
        <f>IF(OR($I58="",$H58=""),"",EDATE($I58,$H58))</f>
      </c>
      <c r="K58" s="9">
        <f>IF($J58="","",$J58-TODAY())</f>
      </c>
      <c r="L58">
        <f>IF($J58="","",IF($K58&lt;0,"Overdue",IF($K58&lt;=30,"Due soon","OK")))</f>
      </c>
    </row>
    <row r="59" spans="9:12" x14ac:dyDescent="0.25">
      <c r="I59" s="8"/>
      <c r="J59" s="8">
        <f>IF(OR($I59="",$H59=""),"",EDATE($I59,$H59))</f>
      </c>
      <c r="K59" s="9">
        <f>IF($J59="","",$J59-TODAY())</f>
      </c>
      <c r="L59">
        <f>IF($J59="","",IF($K59&lt;0,"Overdue",IF($K59&lt;=30,"Due soon","OK")))</f>
      </c>
    </row>
    <row r="60" spans="9:12" x14ac:dyDescent="0.25">
      <c r="I60" s="8"/>
      <c r="J60" s="8">
        <f>IF(OR($I60="",$H60=""),"",EDATE($I60,$H60))</f>
      </c>
      <c r="K60" s="9">
        <f>IF($J60="","",$J60-TODAY())</f>
      </c>
      <c r="L60">
        <f>IF($J60="","",IF($K60&lt;0,"Overdue",IF($K60&lt;=30,"Due soon","OK")))</f>
      </c>
    </row>
    <row r="61" spans="9:12" x14ac:dyDescent="0.25">
      <c r="I61" s="8"/>
      <c r="J61" s="8">
        <f>IF(OR($I61="",$H61=""),"",EDATE($I61,$H61))</f>
      </c>
      <c r="K61" s="9">
        <f>IF($J61="","",$J61-TODAY())</f>
      </c>
      <c r="L61">
        <f>IF($J61="","",IF($K61&lt;0,"Overdue",IF($K61&lt;=30,"Due soon","OK")))</f>
      </c>
    </row>
    <row r="62" spans="9:12" x14ac:dyDescent="0.25">
      <c r="I62" s="8"/>
      <c r="J62" s="8">
        <f>IF(OR($I62="",$H62=""),"",EDATE($I62,$H62))</f>
      </c>
      <c r="K62" s="9">
        <f>IF($J62="","",$J62-TODAY())</f>
      </c>
      <c r="L62">
        <f>IF($J62="","",IF($K62&lt;0,"Overdue",IF($K62&lt;=30,"Due soon","OK")))</f>
      </c>
    </row>
    <row r="63" spans="9:12" x14ac:dyDescent="0.25">
      <c r="I63" s="8"/>
      <c r="J63" s="8">
        <f>IF(OR($I63="",$H63=""),"",EDATE($I63,$H63))</f>
      </c>
      <c r="K63" s="9">
        <f>IF($J63="","",$J63-TODAY())</f>
      </c>
      <c r="L63">
        <f>IF($J63="","",IF($K63&lt;0,"Overdue",IF($K63&lt;=30,"Due soon","OK")))</f>
      </c>
    </row>
    <row r="64" spans="9:12" x14ac:dyDescent="0.25">
      <c r="I64" s="8"/>
      <c r="J64" s="8">
        <f>IF(OR($I64="",$H64=""),"",EDATE($I64,$H64))</f>
      </c>
      <c r="K64" s="9">
        <f>IF($J64="","",$J64-TODAY())</f>
      </c>
      <c r="L64">
        <f>IF($J64="","",IF($K64&lt;0,"Overdue",IF($K64&lt;=30,"Due soon","OK")))</f>
      </c>
    </row>
    <row r="65" spans="9:12" x14ac:dyDescent="0.25">
      <c r="I65" s="8"/>
      <c r="J65" s="8">
        <f>IF(OR($I65="",$H65=""),"",EDATE($I65,$H65))</f>
      </c>
      <c r="K65" s="9">
        <f>IF($J65="","",$J65-TODAY())</f>
      </c>
      <c r="L65">
        <f>IF($J65="","",IF($K65&lt;0,"Overdue",IF($K65&lt;=30,"Due soon","OK")))</f>
      </c>
    </row>
    <row r="66" spans="9:12" x14ac:dyDescent="0.25">
      <c r="I66" s="8"/>
      <c r="J66" s="8">
        <f>IF(OR($I66="",$H66=""),"",EDATE($I66,$H66))</f>
      </c>
      <c r="K66" s="9">
        <f>IF($J66="","",$J66-TODAY())</f>
      </c>
      <c r="L66">
        <f>IF($J66="","",IF($K66&lt;0,"Overdue",IF($K66&lt;=30,"Due soon","OK")))</f>
      </c>
    </row>
    <row r="67" spans="9:12" x14ac:dyDescent="0.25">
      <c r="I67" s="8"/>
      <c r="J67" s="8">
        <f>IF(OR($I67="",$H67=""),"",EDATE($I67,$H67))</f>
      </c>
      <c r="K67" s="9">
        <f>IF($J67="","",$J67-TODAY())</f>
      </c>
      <c r="L67">
        <f>IF($J67="","",IF($K67&lt;0,"Overdue",IF($K67&lt;=30,"Due soon","OK")))</f>
      </c>
    </row>
    <row r="68" spans="9:12" x14ac:dyDescent="0.25">
      <c r="I68" s="8"/>
      <c r="J68" s="8">
        <f>IF(OR($I68="",$H68=""),"",EDATE($I68,$H68))</f>
      </c>
      <c r="K68" s="9">
        <f>IF($J68="","",$J68-TODAY())</f>
      </c>
      <c r="L68">
        <f>IF($J68="","",IF($K68&lt;0,"Overdue",IF($K68&lt;=30,"Due soon","OK")))</f>
      </c>
    </row>
    <row r="69" spans="9:12" x14ac:dyDescent="0.25">
      <c r="I69" s="8"/>
      <c r="J69" s="8">
        <f>IF(OR($I69="",$H69=""),"",EDATE($I69,$H69))</f>
      </c>
      <c r="K69" s="9">
        <f>IF($J69="","",$J69-TODAY())</f>
      </c>
      <c r="L69">
        <f>IF($J69="","",IF($K69&lt;0,"Overdue",IF($K69&lt;=30,"Due soon","OK")))</f>
      </c>
    </row>
    <row r="70" spans="9:12" x14ac:dyDescent="0.25">
      <c r="I70" s="8"/>
      <c r="J70" s="8">
        <f>IF(OR($I70="",$H70=""),"",EDATE($I70,$H70))</f>
      </c>
      <c r="K70" s="9">
        <f>IF($J70="","",$J70-TODAY())</f>
      </c>
      <c r="L70">
        <f>IF($J70="","",IF($K70&lt;0,"Overdue",IF($K70&lt;=30,"Due soon","OK")))</f>
      </c>
    </row>
    <row r="71" spans="9:12" x14ac:dyDescent="0.25">
      <c r="I71" s="8"/>
      <c r="J71" s="8">
        <f>IF(OR($I71="",$H71=""),"",EDATE($I71,$H71))</f>
      </c>
      <c r="K71" s="9">
        <f>IF($J71="","",$J71-TODAY())</f>
      </c>
      <c r="L71">
        <f>IF($J71="","",IF($K71&lt;0,"Overdue",IF($K71&lt;=30,"Due soon","OK")))</f>
      </c>
    </row>
    <row r="72" spans="9:12" x14ac:dyDescent="0.25">
      <c r="I72" s="8"/>
      <c r="J72" s="8">
        <f>IF(OR($I72="",$H72=""),"",EDATE($I72,$H72))</f>
      </c>
      <c r="K72" s="9">
        <f>IF($J72="","",$J72-TODAY())</f>
      </c>
      <c r="L72">
        <f>IF($J72="","",IF($K72&lt;0,"Overdue",IF($K72&lt;=30,"Due soon","OK")))</f>
      </c>
    </row>
    <row r="73" spans="9:12" x14ac:dyDescent="0.25">
      <c r="I73" s="8"/>
      <c r="J73" s="8">
        <f>IF(OR($I73="",$H73=""),"",EDATE($I73,$H73))</f>
      </c>
      <c r="K73" s="9">
        <f>IF($J73="","",$J73-TODAY())</f>
      </c>
      <c r="L73">
        <f>IF($J73="","",IF($K73&lt;0,"Overdue",IF($K73&lt;=30,"Due soon","OK")))</f>
      </c>
    </row>
    <row r="74" spans="9:12" x14ac:dyDescent="0.25">
      <c r="I74" s="8"/>
      <c r="J74" s="8">
        <f>IF(OR($I74="",$H74=""),"",EDATE($I74,$H74))</f>
      </c>
      <c r="K74" s="9">
        <f>IF($J74="","",$J74-TODAY())</f>
      </c>
      <c r="L74">
        <f>IF($J74="","",IF($K74&lt;0,"Overdue",IF($K74&lt;=30,"Due soon","OK")))</f>
      </c>
    </row>
    <row r="75" spans="9:12" x14ac:dyDescent="0.25">
      <c r="I75" s="8"/>
      <c r="J75" s="8">
        <f>IF(OR($I75="",$H75=""),"",EDATE($I75,$H75))</f>
      </c>
      <c r="K75" s="9">
        <f>IF($J75="","",$J75-TODAY())</f>
      </c>
      <c r="L75">
        <f>IF($J75="","",IF($K75&lt;0,"Overdue",IF($K75&lt;=30,"Due soon","OK")))</f>
      </c>
    </row>
    <row r="76" spans="9:12" x14ac:dyDescent="0.25">
      <c r="I76" s="8"/>
      <c r="J76" s="8">
        <f>IF(OR($I76="",$H76=""),"",EDATE($I76,$H76))</f>
      </c>
      <c r="K76" s="9">
        <f>IF($J76="","",$J76-TODAY())</f>
      </c>
      <c r="L76">
        <f>IF($J76="","",IF($K76&lt;0,"Overdue",IF($K76&lt;=30,"Due soon","OK")))</f>
      </c>
    </row>
    <row r="77" spans="9:12" x14ac:dyDescent="0.25">
      <c r="I77" s="8"/>
      <c r="J77" s="8">
        <f>IF(OR($I77="",$H77=""),"",EDATE($I77,$H77))</f>
      </c>
      <c r="K77" s="9">
        <f>IF($J77="","",$J77-TODAY())</f>
      </c>
      <c r="L77">
        <f>IF($J77="","",IF($K77&lt;0,"Overdue",IF($K77&lt;=30,"Due soon","OK")))</f>
      </c>
    </row>
    <row r="78" spans="9:12" x14ac:dyDescent="0.25">
      <c r="I78" s="8"/>
      <c r="J78" s="8">
        <f>IF(OR($I78="",$H78=""),"",EDATE($I78,$H78))</f>
      </c>
      <c r="K78" s="9">
        <f>IF($J78="","",$J78-TODAY())</f>
      </c>
      <c r="L78">
        <f>IF($J78="","",IF($K78&lt;0,"Overdue",IF($K78&lt;=30,"Due soon","OK")))</f>
      </c>
    </row>
    <row r="79" spans="9:12" x14ac:dyDescent="0.25">
      <c r="I79" s="8"/>
      <c r="J79" s="8">
        <f>IF(OR($I79="",$H79=""),"",EDATE($I79,$H79))</f>
      </c>
      <c r="K79" s="9">
        <f>IF($J79="","",$J79-TODAY())</f>
      </c>
      <c r="L79">
        <f>IF($J79="","",IF($K79&lt;0,"Overdue",IF($K79&lt;=30,"Due soon","OK")))</f>
      </c>
    </row>
    <row r="80" spans="9:12" x14ac:dyDescent="0.25">
      <c r="I80" s="8"/>
      <c r="J80" s="8">
        <f>IF(OR($I80="",$H80=""),"",EDATE($I80,$H80))</f>
      </c>
      <c r="K80" s="9">
        <f>IF($J80="","",$J80-TODAY())</f>
      </c>
      <c r="L80">
        <f>IF($J80="","",IF($K80&lt;0,"Overdue",IF($K80&lt;=30,"Due soon","OK")))</f>
      </c>
    </row>
    <row r="81" spans="9:12" x14ac:dyDescent="0.25">
      <c r="I81" s="8"/>
      <c r="J81" s="8">
        <f>IF(OR($I81="",$H81=""),"",EDATE($I81,$H81))</f>
      </c>
      <c r="K81" s="9">
        <f>IF($J81="","",$J81-TODAY())</f>
      </c>
      <c r="L81">
        <f>IF($J81="","",IF($K81&lt;0,"Overdue",IF($K81&lt;=30,"Due soon","OK")))</f>
      </c>
    </row>
    <row r="82" spans="9:12" x14ac:dyDescent="0.25">
      <c r="I82" s="8"/>
      <c r="J82" s="8">
        <f>IF(OR($I82="",$H82=""),"",EDATE($I82,$H82))</f>
      </c>
      <c r="K82" s="9">
        <f>IF($J82="","",$J82-TODAY())</f>
      </c>
      <c r="L82">
        <f>IF($J82="","",IF($K82&lt;0,"Overdue",IF($K82&lt;=30,"Due soon","OK")))</f>
      </c>
    </row>
    <row r="83" spans="9:12" x14ac:dyDescent="0.25">
      <c r="I83" s="8"/>
      <c r="J83" s="8">
        <f>IF(OR($I83="",$H83=""),"",EDATE($I83,$H83))</f>
      </c>
      <c r="K83" s="9">
        <f>IF($J83="","",$J83-TODAY())</f>
      </c>
      <c r="L83">
        <f>IF($J83="","",IF($K83&lt;0,"Overdue",IF($K83&lt;=30,"Due soon","OK")))</f>
      </c>
    </row>
    <row r="84" spans="9:12" x14ac:dyDescent="0.25">
      <c r="I84" s="8"/>
      <c r="J84" s="8">
        <f>IF(OR($I84="",$H84=""),"",EDATE($I84,$H84))</f>
      </c>
      <c r="K84" s="9">
        <f>IF($J84="","",$J84-TODAY())</f>
      </c>
      <c r="L84">
        <f>IF($J84="","",IF($K84&lt;0,"Overdue",IF($K84&lt;=30,"Due soon","OK")))</f>
      </c>
    </row>
    <row r="85" spans="9:12" x14ac:dyDescent="0.25">
      <c r="I85" s="8"/>
      <c r="J85" s="8">
        <f>IF(OR($I85="",$H85=""),"",EDATE($I85,$H85))</f>
      </c>
      <c r="K85" s="9">
        <f>IF($J85="","",$J85-TODAY())</f>
      </c>
      <c r="L85">
        <f>IF($J85="","",IF($K85&lt;0,"Overdue",IF($K85&lt;=30,"Due soon","OK")))</f>
      </c>
    </row>
    <row r="86" spans="9:12" x14ac:dyDescent="0.25">
      <c r="I86" s="8"/>
      <c r="J86" s="8">
        <f>IF(OR($I86="",$H86=""),"",EDATE($I86,$H86))</f>
      </c>
      <c r="K86" s="9">
        <f>IF($J86="","",$J86-TODAY())</f>
      </c>
      <c r="L86">
        <f>IF($J86="","",IF($K86&lt;0,"Overdue",IF($K86&lt;=30,"Due soon","OK")))</f>
      </c>
    </row>
    <row r="87" spans="9:12" x14ac:dyDescent="0.25">
      <c r="I87" s="8"/>
      <c r="J87" s="8">
        <f>IF(OR($I87="",$H87=""),"",EDATE($I87,$H87))</f>
      </c>
      <c r="K87" s="9">
        <f>IF($J87="","",$J87-TODAY())</f>
      </c>
      <c r="L87">
        <f>IF($J87="","",IF($K87&lt;0,"Overdue",IF($K87&lt;=30,"Due soon","OK")))</f>
      </c>
    </row>
    <row r="88" spans="9:12" x14ac:dyDescent="0.25">
      <c r="I88" s="8"/>
      <c r="J88" s="8">
        <f>IF(OR($I88="",$H88=""),"",EDATE($I88,$H88))</f>
      </c>
      <c r="K88" s="9">
        <f>IF($J88="","",$J88-TODAY())</f>
      </c>
      <c r="L88">
        <f>IF($J88="","",IF($K88&lt;0,"Overdue",IF($K88&lt;=30,"Due soon","OK")))</f>
      </c>
    </row>
    <row r="89" spans="9:12" x14ac:dyDescent="0.25">
      <c r="I89" s="8"/>
      <c r="J89" s="8">
        <f>IF(OR($I89="",$H89=""),"",EDATE($I89,$H89))</f>
      </c>
      <c r="K89" s="9">
        <f>IF($J89="","",$J89-TODAY())</f>
      </c>
      <c r="L89">
        <f>IF($J89="","",IF($K89&lt;0,"Overdue",IF($K89&lt;=30,"Due soon","OK")))</f>
      </c>
    </row>
    <row r="90" spans="9:12" x14ac:dyDescent="0.25">
      <c r="I90" s="8"/>
      <c r="J90" s="8">
        <f>IF(OR($I90="",$H90=""),"",EDATE($I90,$H90))</f>
      </c>
      <c r="K90" s="9">
        <f>IF($J90="","",$J90-TODAY())</f>
      </c>
      <c r="L90">
        <f>IF($J90="","",IF($K90&lt;0,"Overdue",IF($K90&lt;=30,"Due soon","OK")))</f>
      </c>
    </row>
    <row r="91" spans="9:12" x14ac:dyDescent="0.25">
      <c r="I91" s="8"/>
      <c r="J91" s="8">
        <f>IF(OR($I91="",$H91=""),"",EDATE($I91,$H91))</f>
      </c>
      <c r="K91" s="9">
        <f>IF($J91="","",$J91-TODAY())</f>
      </c>
      <c r="L91">
        <f>IF($J91="","",IF($K91&lt;0,"Overdue",IF($K91&lt;=30,"Due soon","OK")))</f>
      </c>
    </row>
    <row r="92" spans="9:12" x14ac:dyDescent="0.25">
      <c r="I92" s="8"/>
      <c r="J92" s="8">
        <f>IF(OR($I92="",$H92=""),"",EDATE($I92,$H92))</f>
      </c>
      <c r="K92" s="9">
        <f>IF($J92="","",$J92-TODAY())</f>
      </c>
      <c r="L92">
        <f>IF($J92="","",IF($K92&lt;0,"Overdue",IF($K92&lt;=30,"Due soon","OK")))</f>
      </c>
    </row>
    <row r="93" spans="9:12" x14ac:dyDescent="0.25">
      <c r="I93" s="8"/>
      <c r="J93" s="8">
        <f>IF(OR($I93="",$H93=""),"",EDATE($I93,$H93))</f>
      </c>
      <c r="K93" s="9">
        <f>IF($J93="","",$J93-TODAY())</f>
      </c>
      <c r="L93">
        <f>IF($J93="","",IF($K93&lt;0,"Overdue",IF($K93&lt;=30,"Due soon","OK")))</f>
      </c>
    </row>
    <row r="94" spans="9:12" x14ac:dyDescent="0.25">
      <c r="I94" s="8"/>
      <c r="J94" s="8">
        <f>IF(OR($I94="",$H94=""),"",EDATE($I94,$H94))</f>
      </c>
      <c r="K94" s="9">
        <f>IF($J94="","",$J94-TODAY())</f>
      </c>
      <c r="L94">
        <f>IF($J94="","",IF($K94&lt;0,"Overdue",IF($K94&lt;=30,"Due soon","OK")))</f>
      </c>
    </row>
    <row r="95" spans="9:12" x14ac:dyDescent="0.25">
      <c r="I95" s="8"/>
      <c r="J95" s="8">
        <f>IF(OR($I95="",$H95=""),"",EDATE($I95,$H95))</f>
      </c>
      <c r="K95" s="9">
        <f>IF($J95="","",$J95-TODAY())</f>
      </c>
      <c r="L95">
        <f>IF($J95="","",IF($K95&lt;0,"Overdue",IF($K95&lt;=30,"Due soon","OK")))</f>
      </c>
    </row>
    <row r="96" spans="9:12" x14ac:dyDescent="0.25">
      <c r="I96" s="8"/>
      <c r="J96" s="8">
        <f>IF(OR($I96="",$H96=""),"",EDATE($I96,$H96))</f>
      </c>
      <c r="K96" s="9">
        <f>IF($J96="","",$J96-TODAY())</f>
      </c>
      <c r="L96">
        <f>IF($J96="","",IF($K96&lt;0,"Overdue",IF($K96&lt;=30,"Due soon","OK")))</f>
      </c>
    </row>
    <row r="97" spans="9:12" x14ac:dyDescent="0.25">
      <c r="I97" s="8"/>
      <c r="J97" s="8">
        <f>IF(OR($I97="",$H97=""),"",EDATE($I97,$H97))</f>
      </c>
      <c r="K97" s="9">
        <f>IF($J97="","",$J97-TODAY())</f>
      </c>
      <c r="L97">
        <f>IF($J97="","",IF($K97&lt;0,"Overdue",IF($K97&lt;=30,"Due soon","OK")))</f>
      </c>
    </row>
    <row r="98" spans="9:12" x14ac:dyDescent="0.25">
      <c r="I98" s="8"/>
      <c r="J98" s="8">
        <f>IF(OR($I98="",$H98=""),"",EDATE($I98,$H98))</f>
      </c>
      <c r="K98" s="9">
        <f>IF($J98="","",$J98-TODAY())</f>
      </c>
      <c r="L98">
        <f>IF($J98="","",IF($K98&lt;0,"Overdue",IF($K98&lt;=30,"Due soon","OK")))</f>
      </c>
    </row>
    <row r="99" spans="9:12" x14ac:dyDescent="0.25">
      <c r="I99" s="8"/>
      <c r="J99" s="8">
        <f>IF(OR($I99="",$H99=""),"",EDATE($I99,$H99))</f>
      </c>
      <c r="K99" s="9">
        <f>IF($J99="","",$J99-TODAY())</f>
      </c>
      <c r="L99">
        <f>IF($J99="","",IF($K99&lt;0,"Overdue",IF($K99&lt;=30,"Due soon","OK")))</f>
      </c>
    </row>
    <row r="100" spans="9:12" x14ac:dyDescent="0.25">
      <c r="I100" s="8"/>
      <c r="J100" s="8">
        <f>IF(OR($I100="",$H100=""),"",EDATE($I100,$H100))</f>
      </c>
      <c r="K100" s="9">
        <f>IF($J100="","",$J100-TODAY())</f>
      </c>
      <c r="L100">
        <f>IF($J100="","",IF($K100&lt;0,"Overdue",IF($K100&lt;=30,"Due soon","OK")))</f>
      </c>
    </row>
    <row r="101" spans="9:12" x14ac:dyDescent="0.25">
      <c r="I101" s="8"/>
      <c r="J101" s="8">
        <f>IF(OR($I101="",$H101=""),"",EDATE($I101,$H101))</f>
      </c>
      <c r="K101" s="9">
        <f>IF($J101="","",$J101-TODAY())</f>
      </c>
      <c r="L101">
        <f>IF($J101="","",IF($K101&lt;0,"Overdue",IF($K101&lt;=30,"Due soon","OK")))</f>
      </c>
    </row>
    <row r="102" spans="9:12" x14ac:dyDescent="0.25">
      <c r="I102" s="8"/>
      <c r="J102" s="8">
        <f>IF(OR($I102="",$H102=""),"",EDATE($I102,$H102))</f>
      </c>
      <c r="K102" s="9">
        <f>IF($J102="","",$J102-TODAY())</f>
      </c>
      <c r="L102">
        <f>IF($J102="","",IF($K102&lt;0,"Overdue",IF($K102&lt;=30,"Due soon","OK")))</f>
      </c>
    </row>
    <row r="103" spans="9:12" x14ac:dyDescent="0.25">
      <c r="I103" s="8"/>
      <c r="J103" s="8">
        <f>IF(OR($I103="",$H103=""),"",EDATE($I103,$H103))</f>
      </c>
      <c r="K103" s="9">
        <f>IF($J103="","",$J103-TODAY())</f>
      </c>
      <c r="L103">
        <f>IF($J103="","",IF($K103&lt;0,"Overdue",IF($K103&lt;=30,"Due soon","OK")))</f>
      </c>
    </row>
    <row r="104" spans="9:12" x14ac:dyDescent="0.25">
      <c r="I104" s="8"/>
      <c r="J104" s="8">
        <f>IF(OR($I104="",$H104=""),"",EDATE($I104,$H104))</f>
      </c>
      <c r="K104" s="9">
        <f>IF($J104="","",$J104-TODAY())</f>
      </c>
      <c r="L104">
        <f>IF($J104="","",IF($K104&lt;0,"Overdue",IF($K104&lt;=30,"Due soon","OK")))</f>
      </c>
    </row>
    <row r="105" spans="9:12" x14ac:dyDescent="0.25">
      <c r="I105" s="8"/>
      <c r="J105" s="8">
        <f>IF(OR($I105="",$H105=""),"",EDATE($I105,$H105))</f>
      </c>
      <c r="K105" s="9">
        <f>IF($J105="","",$J105-TODAY())</f>
      </c>
      <c r="L105">
        <f>IF($J105="","",IF($K105&lt;0,"Overdue",IF($K105&lt;=30,"Due soon","OK")))</f>
      </c>
    </row>
    <row r="106" spans="9:12" x14ac:dyDescent="0.25">
      <c r="I106" s="8"/>
      <c r="J106" s="8">
        <f>IF(OR($I106="",$H106=""),"",EDATE($I106,$H106))</f>
      </c>
      <c r="K106" s="9">
        <f>IF($J106="","",$J106-TODAY())</f>
      </c>
      <c r="L106">
        <f>IF($J106="","",IF($K106&lt;0,"Overdue",IF($K106&lt;=30,"Due soon","OK")))</f>
      </c>
    </row>
    <row r="107" spans="9:12" x14ac:dyDescent="0.25">
      <c r="I107" s="8"/>
      <c r="J107" s="8">
        <f>IF(OR($I107="",$H107=""),"",EDATE($I107,$H107))</f>
      </c>
      <c r="K107" s="9">
        <f>IF($J107="","",$J107-TODAY())</f>
      </c>
      <c r="L107">
        <f>IF($J107="","",IF($K107&lt;0,"Overdue",IF($K107&lt;=30,"Due soon","OK")))</f>
      </c>
    </row>
    <row r="108" spans="9:12" x14ac:dyDescent="0.25">
      <c r="I108" s="8"/>
      <c r="J108" s="8">
        <f>IF(OR($I108="",$H108=""),"",EDATE($I108,$H108))</f>
      </c>
      <c r="K108" s="9">
        <f>IF($J108="","",$J108-TODAY())</f>
      </c>
      <c r="L108">
        <f>IF($J108="","",IF($K108&lt;0,"Overdue",IF($K108&lt;=30,"Due soon","OK")))</f>
      </c>
    </row>
    <row r="109" spans="9:12" x14ac:dyDescent="0.25">
      <c r="I109" s="8"/>
      <c r="J109" s="8">
        <f>IF(OR($I109="",$H109=""),"",EDATE($I109,$H109))</f>
      </c>
      <c r="K109" s="9">
        <f>IF($J109="","",$J109-TODAY())</f>
      </c>
      <c r="L109">
        <f>IF($J109="","",IF($K109&lt;0,"Overdue",IF($K109&lt;=30,"Due soon","OK")))</f>
      </c>
    </row>
    <row r="110" spans="9:12" x14ac:dyDescent="0.25">
      <c r="I110" s="8"/>
      <c r="J110" s="8">
        <f>IF(OR($I110="",$H110=""),"",EDATE($I110,$H110))</f>
      </c>
      <c r="K110" s="9">
        <f>IF($J110="","",$J110-TODAY())</f>
      </c>
      <c r="L110">
        <f>IF($J110="","",IF($K110&lt;0,"Overdue",IF($K110&lt;=30,"Due soon","OK")))</f>
      </c>
    </row>
    <row r="111" spans="9:12" x14ac:dyDescent="0.25">
      <c r="I111" s="8"/>
      <c r="J111" s="8">
        <f>IF(OR($I111="",$H111=""),"",EDATE($I111,$H111))</f>
      </c>
      <c r="K111" s="9">
        <f>IF($J111="","",$J111-TODAY())</f>
      </c>
      <c r="L111">
        <f>IF($J111="","",IF($K111&lt;0,"Overdue",IF($K111&lt;=30,"Due soon","OK")))</f>
      </c>
    </row>
    <row r="112" spans="9:12" x14ac:dyDescent="0.25">
      <c r="I112" s="8"/>
      <c r="J112" s="8">
        <f>IF(OR($I112="",$H112=""),"",EDATE($I112,$H112))</f>
      </c>
      <c r="K112" s="9">
        <f>IF($J112="","",$J112-TODAY())</f>
      </c>
      <c r="L112">
        <f>IF($J112="","",IF($K112&lt;0,"Overdue",IF($K112&lt;=30,"Due soon","OK")))</f>
      </c>
    </row>
    <row r="113" spans="9:12" x14ac:dyDescent="0.25">
      <c r="I113" s="8"/>
      <c r="J113" s="8">
        <f>IF(OR($I113="",$H113=""),"",EDATE($I113,$H113))</f>
      </c>
      <c r="K113" s="9">
        <f>IF($J113="","",$J113-TODAY())</f>
      </c>
      <c r="L113">
        <f>IF($J113="","",IF($K113&lt;0,"Overdue",IF($K113&lt;=30,"Due soon","OK")))</f>
      </c>
    </row>
    <row r="114" spans="9:12" x14ac:dyDescent="0.25">
      <c r="I114" s="8"/>
      <c r="J114" s="8">
        <f>IF(OR($I114="",$H114=""),"",EDATE($I114,$H114))</f>
      </c>
      <c r="K114" s="9">
        <f>IF($J114="","",$J114-TODAY())</f>
      </c>
      <c r="L114">
        <f>IF($J114="","",IF($K114&lt;0,"Overdue",IF($K114&lt;=30,"Due soon","OK")))</f>
      </c>
    </row>
    <row r="115" spans="9:12" x14ac:dyDescent="0.25">
      <c r="I115" s="8"/>
      <c r="J115" s="8">
        <f>IF(OR($I115="",$H115=""),"",EDATE($I115,$H115))</f>
      </c>
      <c r="K115" s="9">
        <f>IF($J115="","",$J115-TODAY())</f>
      </c>
      <c r="L115">
        <f>IF($J115="","",IF($K115&lt;0,"Overdue",IF($K115&lt;=30,"Due soon","OK")))</f>
      </c>
    </row>
    <row r="116" spans="9:12" x14ac:dyDescent="0.25">
      <c r="I116" s="8"/>
      <c r="J116" s="8">
        <f>IF(OR($I116="",$H116=""),"",EDATE($I116,$H116))</f>
      </c>
      <c r="K116" s="9">
        <f>IF($J116="","",$J116-TODAY())</f>
      </c>
      <c r="L116">
        <f>IF($J116="","",IF($K116&lt;0,"Overdue",IF($K116&lt;=30,"Due soon","OK")))</f>
      </c>
    </row>
    <row r="117" spans="9:12" x14ac:dyDescent="0.25">
      <c r="I117" s="8"/>
      <c r="J117" s="8">
        <f>IF(OR($I117="",$H117=""),"",EDATE($I117,$H117))</f>
      </c>
      <c r="K117" s="9">
        <f>IF($J117="","",$J117-TODAY())</f>
      </c>
      <c r="L117">
        <f>IF($J117="","",IF($K117&lt;0,"Overdue",IF($K117&lt;=30,"Due soon","OK")))</f>
      </c>
    </row>
    <row r="118" spans="9:12" x14ac:dyDescent="0.25">
      <c r="I118" s="8"/>
      <c r="J118" s="8">
        <f>IF(OR($I118="",$H118=""),"",EDATE($I118,$H118))</f>
      </c>
      <c r="K118" s="9">
        <f>IF($J118="","",$J118-TODAY())</f>
      </c>
      <c r="L118">
        <f>IF($J118="","",IF($K118&lt;0,"Overdue",IF($K118&lt;=30,"Due soon","OK")))</f>
      </c>
    </row>
    <row r="119" spans="9:12" x14ac:dyDescent="0.25">
      <c r="I119" s="8"/>
      <c r="J119" s="8">
        <f>IF(OR($I119="",$H119=""),"",EDATE($I119,$H119))</f>
      </c>
      <c r="K119" s="9">
        <f>IF($J119="","",$J119-TODAY())</f>
      </c>
      <c r="L119">
        <f>IF($J119="","",IF($K119&lt;0,"Overdue",IF($K119&lt;=30,"Due soon","OK")))</f>
      </c>
    </row>
    <row r="120" spans="9:12" x14ac:dyDescent="0.25">
      <c r="I120" s="8"/>
      <c r="J120" s="8">
        <f>IF(OR($I120="",$H120=""),"",EDATE($I120,$H120))</f>
      </c>
      <c r="K120" s="9">
        <f>IF($J120="","",$J120-TODAY())</f>
      </c>
      <c r="L120">
        <f>IF($J120="","",IF($K120&lt;0,"Overdue",IF($K120&lt;=30,"Due soon","OK")))</f>
      </c>
    </row>
    <row r="121" spans="9:12" x14ac:dyDescent="0.25">
      <c r="I121" s="8"/>
      <c r="J121" s="8">
        <f>IF(OR($I121="",$H121=""),"",EDATE($I121,$H121))</f>
      </c>
      <c r="K121" s="9">
        <f>IF($J121="","",$J121-TODAY())</f>
      </c>
      <c r="L121">
        <f>IF($J121="","",IF($K121&lt;0,"Overdue",IF($K121&lt;=30,"Due soon","OK")))</f>
      </c>
    </row>
    <row r="122" spans="9:12" x14ac:dyDescent="0.25">
      <c r="I122" s="8"/>
      <c r="J122" s="8">
        <f>IF(OR($I122="",$H122=""),"",EDATE($I122,$H122))</f>
      </c>
      <c r="K122" s="9">
        <f>IF($J122="","",$J122-TODAY())</f>
      </c>
      <c r="L122">
        <f>IF($J122="","",IF($K122&lt;0,"Overdue",IF($K122&lt;=30,"Due soon","OK")))</f>
      </c>
    </row>
    <row r="123" spans="9:12" x14ac:dyDescent="0.25">
      <c r="I123" s="8"/>
      <c r="J123" s="8">
        <f>IF(OR($I123="",$H123=""),"",EDATE($I123,$H123))</f>
      </c>
      <c r="K123" s="9">
        <f>IF($J123="","",$J123-TODAY())</f>
      </c>
      <c r="L123">
        <f>IF($J123="","",IF($K123&lt;0,"Overdue",IF($K123&lt;=30,"Due soon","OK")))</f>
      </c>
    </row>
    <row r="124" spans="9:12" x14ac:dyDescent="0.25">
      <c r="I124" s="8"/>
      <c r="J124" s="8">
        <f>IF(OR($I124="",$H124=""),"",EDATE($I124,$H124))</f>
      </c>
      <c r="K124" s="9">
        <f>IF($J124="","",$J124-TODAY())</f>
      </c>
      <c r="L124">
        <f>IF($J124="","",IF($K124&lt;0,"Overdue",IF($K124&lt;=30,"Due soon","OK")))</f>
      </c>
    </row>
    <row r="125" spans="9:12" x14ac:dyDescent="0.25">
      <c r="I125" s="8"/>
      <c r="J125" s="8">
        <f>IF(OR($I125="",$H125=""),"",EDATE($I125,$H125))</f>
      </c>
      <c r="K125" s="9">
        <f>IF($J125="","",$J125-TODAY())</f>
      </c>
      <c r="L125">
        <f>IF($J125="","",IF($K125&lt;0,"Overdue",IF($K125&lt;=30,"Due soon","OK")))</f>
      </c>
    </row>
    <row r="126" spans="9:12" x14ac:dyDescent="0.25">
      <c r="I126" s="8"/>
      <c r="J126" s="8">
        <f>IF(OR($I126="",$H126=""),"",EDATE($I126,$H126))</f>
      </c>
      <c r="K126" s="9">
        <f>IF($J126="","",$J126-TODAY())</f>
      </c>
      <c r="L126">
        <f>IF($J126="","",IF($K126&lt;0,"Overdue",IF($K126&lt;=30,"Due soon","OK")))</f>
      </c>
    </row>
    <row r="127" spans="9:12" x14ac:dyDescent="0.25">
      <c r="I127" s="8"/>
      <c r="J127" s="8">
        <f>IF(OR($I127="",$H127=""),"",EDATE($I127,$H127))</f>
      </c>
      <c r="K127" s="9">
        <f>IF($J127="","",$J127-TODAY())</f>
      </c>
      <c r="L127">
        <f>IF($J127="","",IF($K127&lt;0,"Overdue",IF($K127&lt;=30,"Due soon","OK")))</f>
      </c>
    </row>
    <row r="128" spans="9:12" x14ac:dyDescent="0.25">
      <c r="I128" s="8"/>
      <c r="J128" s="8">
        <f>IF(OR($I128="",$H128=""),"",EDATE($I128,$H128))</f>
      </c>
      <c r="K128" s="9">
        <f>IF($J128="","",$J128-TODAY())</f>
      </c>
      <c r="L128">
        <f>IF($J128="","",IF($K128&lt;0,"Overdue",IF($K128&lt;=30,"Due soon","OK")))</f>
      </c>
    </row>
    <row r="129" spans="9:12" x14ac:dyDescent="0.25">
      <c r="I129" s="8"/>
      <c r="J129" s="8">
        <f>IF(OR($I129="",$H129=""),"",EDATE($I129,$H129))</f>
      </c>
      <c r="K129" s="9">
        <f>IF($J129="","",$J129-TODAY())</f>
      </c>
      <c r="L129">
        <f>IF($J129="","",IF($K129&lt;0,"Overdue",IF($K129&lt;=30,"Due soon","OK")))</f>
      </c>
    </row>
    <row r="130" spans="9:12" x14ac:dyDescent="0.25">
      <c r="I130" s="8"/>
      <c r="J130" s="8">
        <f>IF(OR($I130="",$H130=""),"",EDATE($I130,$H130))</f>
      </c>
      <c r="K130" s="9">
        <f>IF($J130="","",$J130-TODAY())</f>
      </c>
      <c r="L130">
        <f>IF($J130="","",IF($K130&lt;0,"Overdue",IF($K130&lt;=30,"Due soon","OK")))</f>
      </c>
    </row>
    <row r="131" spans="9:12" x14ac:dyDescent="0.25">
      <c r="I131" s="8"/>
      <c r="J131" s="8">
        <f>IF(OR($I131="",$H131=""),"",EDATE($I131,$H131))</f>
      </c>
      <c r="K131" s="9">
        <f>IF($J131="","",$J131-TODAY())</f>
      </c>
      <c r="L131">
        <f>IF($J131="","",IF($K131&lt;0,"Overdue",IF($K131&lt;=30,"Due soon","OK")))</f>
      </c>
    </row>
    <row r="132" spans="9:12" x14ac:dyDescent="0.25">
      <c r="I132" s="8"/>
      <c r="J132" s="8">
        <f>IF(OR($I132="",$H132=""),"",EDATE($I132,$H132))</f>
      </c>
      <c r="K132" s="9">
        <f>IF($J132="","",$J132-TODAY())</f>
      </c>
      <c r="L132">
        <f>IF($J132="","",IF($K132&lt;0,"Overdue",IF($K132&lt;=30,"Due soon","OK")))</f>
      </c>
    </row>
    <row r="133" spans="9:12" x14ac:dyDescent="0.25">
      <c r="I133" s="8"/>
      <c r="J133" s="8">
        <f>IF(OR($I133="",$H133=""),"",EDATE($I133,$H133))</f>
      </c>
      <c r="K133" s="9">
        <f>IF($J133="","",$J133-TODAY())</f>
      </c>
      <c r="L133">
        <f>IF($J133="","",IF($K133&lt;0,"Overdue",IF($K133&lt;=30,"Due soon","OK")))</f>
      </c>
    </row>
    <row r="134" spans="9:12" x14ac:dyDescent="0.25">
      <c r="I134" s="8"/>
      <c r="J134" s="8">
        <f>IF(OR($I134="",$H134=""),"",EDATE($I134,$H134))</f>
      </c>
      <c r="K134" s="9">
        <f>IF($J134="","",$J134-TODAY())</f>
      </c>
      <c r="L134">
        <f>IF($J134="","",IF($K134&lt;0,"Overdue",IF($K134&lt;=30,"Due soon","OK")))</f>
      </c>
    </row>
    <row r="135" spans="9:12" x14ac:dyDescent="0.25">
      <c r="I135" s="8"/>
      <c r="J135" s="8">
        <f>IF(OR($I135="",$H135=""),"",EDATE($I135,$H135))</f>
      </c>
      <c r="K135" s="9">
        <f>IF($J135="","",$J135-TODAY())</f>
      </c>
      <c r="L135">
        <f>IF($J135="","",IF($K135&lt;0,"Overdue",IF($K135&lt;=30,"Due soon","OK")))</f>
      </c>
    </row>
    <row r="136" spans="9:12" x14ac:dyDescent="0.25">
      <c r="I136" s="8"/>
      <c r="J136" s="8">
        <f>IF(OR($I136="",$H136=""),"",EDATE($I136,$H136))</f>
      </c>
      <c r="K136" s="9">
        <f>IF($J136="","",$J136-TODAY())</f>
      </c>
      <c r="L136">
        <f>IF($J136="","",IF($K136&lt;0,"Overdue",IF($K136&lt;=30,"Due soon","OK")))</f>
      </c>
    </row>
    <row r="137" spans="9:12" x14ac:dyDescent="0.25">
      <c r="I137" s="8"/>
      <c r="J137" s="8">
        <f>IF(OR($I137="",$H137=""),"",EDATE($I137,$H137))</f>
      </c>
      <c r="K137" s="9">
        <f>IF($J137="","",$J137-TODAY())</f>
      </c>
      <c r="L137">
        <f>IF($J137="","",IF($K137&lt;0,"Overdue",IF($K137&lt;=30,"Due soon","OK")))</f>
      </c>
    </row>
    <row r="138" spans="9:12" x14ac:dyDescent="0.25">
      <c r="I138" s="8"/>
      <c r="J138" s="8">
        <f>IF(OR($I138="",$H138=""),"",EDATE($I138,$H138))</f>
      </c>
      <c r="K138" s="9">
        <f>IF($J138="","",$J138-TODAY())</f>
      </c>
      <c r="L138">
        <f>IF($J138="","",IF($K138&lt;0,"Overdue",IF($K138&lt;=30,"Due soon","OK")))</f>
      </c>
    </row>
    <row r="139" spans="9:12" x14ac:dyDescent="0.25">
      <c r="I139" s="8"/>
      <c r="J139" s="8">
        <f>IF(OR($I139="",$H139=""),"",EDATE($I139,$H139))</f>
      </c>
      <c r="K139" s="9">
        <f>IF($J139="","",$J139-TODAY())</f>
      </c>
      <c r="L139">
        <f>IF($J139="","",IF($K139&lt;0,"Overdue",IF($K139&lt;=30,"Due soon","OK")))</f>
      </c>
    </row>
    <row r="140" spans="9:12" x14ac:dyDescent="0.25">
      <c r="I140" s="8"/>
      <c r="J140" s="8">
        <f>IF(OR($I140="",$H140=""),"",EDATE($I140,$H140))</f>
      </c>
      <c r="K140" s="9">
        <f>IF($J140="","",$J140-TODAY())</f>
      </c>
      <c r="L140">
        <f>IF($J140="","",IF($K140&lt;0,"Overdue",IF($K140&lt;=30,"Due soon","OK")))</f>
      </c>
    </row>
    <row r="141" spans="9:12" x14ac:dyDescent="0.25">
      <c r="I141" s="8"/>
      <c r="J141" s="8">
        <f>IF(OR($I141="",$H141=""),"",EDATE($I141,$H141))</f>
      </c>
      <c r="K141" s="9">
        <f>IF($J141="","",$J141-TODAY())</f>
      </c>
      <c r="L141">
        <f>IF($J141="","",IF($K141&lt;0,"Overdue",IF($K141&lt;=30,"Due soon","OK")))</f>
      </c>
    </row>
    <row r="142" spans="9:12" x14ac:dyDescent="0.25">
      <c r="I142" s="8"/>
      <c r="J142" s="8">
        <f>IF(OR($I142="",$H142=""),"",EDATE($I142,$H142))</f>
      </c>
      <c r="K142" s="9">
        <f>IF($J142="","",$J142-TODAY())</f>
      </c>
      <c r="L142">
        <f>IF($J142="","",IF($K142&lt;0,"Overdue",IF($K142&lt;=30,"Due soon","OK")))</f>
      </c>
    </row>
    <row r="143" spans="9:12" x14ac:dyDescent="0.25">
      <c r="I143" s="8"/>
      <c r="J143" s="8">
        <f>IF(OR($I143="",$H143=""),"",EDATE($I143,$H143))</f>
      </c>
      <c r="K143" s="9">
        <f>IF($J143="","",$J143-TODAY())</f>
      </c>
      <c r="L143">
        <f>IF($J143="","",IF($K143&lt;0,"Overdue",IF($K143&lt;=30,"Due soon","OK")))</f>
      </c>
    </row>
    <row r="144" spans="9:12" x14ac:dyDescent="0.25">
      <c r="I144" s="8"/>
      <c r="J144" s="8">
        <f>IF(OR($I144="",$H144=""),"",EDATE($I144,$H144))</f>
      </c>
      <c r="K144" s="9">
        <f>IF($J144="","",$J144-TODAY())</f>
      </c>
      <c r="L144">
        <f>IF($J144="","",IF($K144&lt;0,"Overdue",IF($K144&lt;=30,"Due soon","OK")))</f>
      </c>
    </row>
    <row r="145" spans="9:12" x14ac:dyDescent="0.25">
      <c r="I145" s="8"/>
      <c r="J145" s="8">
        <f>IF(OR($I145="",$H145=""),"",EDATE($I145,$H145))</f>
      </c>
      <c r="K145" s="9">
        <f>IF($J145="","",$J145-TODAY())</f>
      </c>
      <c r="L145">
        <f>IF($J145="","",IF($K145&lt;0,"Overdue",IF($K145&lt;=30,"Due soon","OK")))</f>
      </c>
    </row>
    <row r="146" spans="9:12" x14ac:dyDescent="0.25">
      <c r="I146" s="8"/>
      <c r="J146" s="8">
        <f>IF(OR($I146="",$H146=""),"",EDATE($I146,$H146))</f>
      </c>
      <c r="K146" s="9">
        <f>IF($J146="","",$J146-TODAY())</f>
      </c>
      <c r="L146">
        <f>IF($J146="","",IF($K146&lt;0,"Overdue",IF($K146&lt;=30,"Due soon","OK")))</f>
      </c>
    </row>
    <row r="147" spans="9:12" x14ac:dyDescent="0.25">
      <c r="I147" s="8"/>
      <c r="J147" s="8">
        <f>IF(OR($I147="",$H147=""),"",EDATE($I147,$H147))</f>
      </c>
      <c r="K147" s="9">
        <f>IF($J147="","",$J147-TODAY())</f>
      </c>
      <c r="L147">
        <f>IF($J147="","",IF($K147&lt;0,"Overdue",IF($K147&lt;=30,"Due soon","OK")))</f>
      </c>
    </row>
    <row r="148" spans="9:12" x14ac:dyDescent="0.25">
      <c r="I148" s="8"/>
      <c r="J148" s="8">
        <f>IF(OR($I148="",$H148=""),"",EDATE($I148,$H148))</f>
      </c>
      <c r="K148" s="9">
        <f>IF($J148="","",$J148-TODAY())</f>
      </c>
      <c r="L148">
        <f>IF($J148="","",IF($K148&lt;0,"Overdue",IF($K148&lt;=30,"Due soon","OK")))</f>
      </c>
    </row>
    <row r="149" spans="9:12" x14ac:dyDescent="0.25">
      <c r="I149" s="8"/>
      <c r="J149" s="8">
        <f>IF(OR($I149="",$H149=""),"",EDATE($I149,$H149))</f>
      </c>
      <c r="K149" s="9">
        <f>IF($J149="","",$J149-TODAY())</f>
      </c>
      <c r="L149">
        <f>IF($J149="","",IF($K149&lt;0,"Overdue",IF($K149&lt;=30,"Due soon","OK")))</f>
      </c>
    </row>
    <row r="150" spans="9:12" x14ac:dyDescent="0.25">
      <c r="I150" s="8"/>
      <c r="J150" s="8">
        <f>IF(OR($I150="",$H150=""),"",EDATE($I150,$H150))</f>
      </c>
      <c r="K150" s="9">
        <f>IF($J150="","",$J150-TODAY())</f>
      </c>
      <c r="L150">
        <f>IF($J150="","",IF($K150&lt;0,"Overdue",IF($K150&lt;=30,"Due soon","OK")))</f>
      </c>
    </row>
    <row r="151" spans="9:12" x14ac:dyDescent="0.25">
      <c r="I151" s="8"/>
      <c r="J151" s="8">
        <f>IF(OR($I151="",$H151=""),"",EDATE($I151,$H151))</f>
      </c>
      <c r="K151" s="9">
        <f>IF($J151="","",$J151-TODAY())</f>
      </c>
      <c r="L151">
        <f>IF($J151="","",IF($K151&lt;0,"Overdue",IF($K151&lt;=30,"Due soon","OK")))</f>
      </c>
    </row>
    <row r="152" spans="9:12" x14ac:dyDescent="0.25">
      <c r="I152" s="8"/>
      <c r="J152" s="8">
        <f>IF(OR($I152="",$H152=""),"",EDATE($I152,$H152))</f>
      </c>
      <c r="K152" s="9">
        <f>IF($J152="","",$J152-TODAY())</f>
      </c>
      <c r="L152">
        <f>IF($J152="","",IF($K152&lt;0,"Overdue",IF($K152&lt;=30,"Due soon","OK")))</f>
      </c>
    </row>
    <row r="153" spans="9:12" x14ac:dyDescent="0.25">
      <c r="I153" s="8"/>
      <c r="J153" s="8">
        <f>IF(OR($I153="",$H153=""),"",EDATE($I153,$H153))</f>
      </c>
      <c r="K153" s="9">
        <f>IF($J153="","",$J153-TODAY())</f>
      </c>
      <c r="L153">
        <f>IF($J153="","",IF($K153&lt;0,"Overdue",IF($K153&lt;=30,"Due soon","OK")))</f>
      </c>
    </row>
    <row r="154" spans="9:12" x14ac:dyDescent="0.25">
      <c r="I154" s="8"/>
      <c r="J154" s="8">
        <f>IF(OR($I154="",$H154=""),"",EDATE($I154,$H154))</f>
      </c>
      <c r="K154" s="9">
        <f>IF($J154="","",$J154-TODAY())</f>
      </c>
      <c r="L154">
        <f>IF($J154="","",IF($K154&lt;0,"Overdue",IF($K154&lt;=30,"Due soon","OK")))</f>
      </c>
    </row>
    <row r="155" spans="9:12" x14ac:dyDescent="0.25">
      <c r="I155" s="8"/>
      <c r="J155" s="8">
        <f>IF(OR($I155="",$H155=""),"",EDATE($I155,$H155))</f>
      </c>
      <c r="K155" s="9">
        <f>IF($J155="","",$J155-TODAY())</f>
      </c>
      <c r="L155">
        <f>IF($J155="","",IF($K155&lt;0,"Overdue",IF($K155&lt;=30,"Due soon","OK")))</f>
      </c>
    </row>
    <row r="156" spans="9:12" x14ac:dyDescent="0.25">
      <c r="I156" s="8"/>
      <c r="J156" s="8">
        <f>IF(OR($I156="",$H156=""),"",EDATE($I156,$H156))</f>
      </c>
      <c r="K156" s="9">
        <f>IF($J156="","",$J156-TODAY())</f>
      </c>
      <c r="L156">
        <f>IF($J156="","",IF($K156&lt;0,"Overdue",IF($K156&lt;=30,"Due soon","OK")))</f>
      </c>
    </row>
    <row r="157" spans="9:12" x14ac:dyDescent="0.25">
      <c r="I157" s="8"/>
      <c r="J157" s="8">
        <f>IF(OR($I157="",$H157=""),"",EDATE($I157,$H157))</f>
      </c>
      <c r="K157" s="9">
        <f>IF($J157="","",$J157-TODAY())</f>
      </c>
      <c r="L157">
        <f>IF($J157="","",IF($K157&lt;0,"Overdue",IF($K157&lt;=30,"Due soon","OK")))</f>
      </c>
    </row>
    <row r="158" spans="9:12" x14ac:dyDescent="0.25">
      <c r="I158" s="8"/>
      <c r="J158" s="8">
        <f>IF(OR($I158="",$H158=""),"",EDATE($I158,$H158))</f>
      </c>
      <c r="K158" s="9">
        <f>IF($J158="","",$J158-TODAY())</f>
      </c>
      <c r="L158">
        <f>IF($J158="","",IF($K158&lt;0,"Overdue",IF($K158&lt;=30,"Due soon","OK")))</f>
      </c>
    </row>
    <row r="159" spans="9:12" x14ac:dyDescent="0.25">
      <c r="I159" s="8"/>
      <c r="J159" s="8">
        <f>IF(OR($I159="",$H159=""),"",EDATE($I159,$H159))</f>
      </c>
      <c r="K159" s="9">
        <f>IF($J159="","",$J159-TODAY())</f>
      </c>
      <c r="L159">
        <f>IF($J159="","",IF($K159&lt;0,"Overdue",IF($K159&lt;=30,"Due soon","OK")))</f>
      </c>
    </row>
    <row r="160" spans="9:12" x14ac:dyDescent="0.25">
      <c r="I160" s="8"/>
      <c r="J160" s="8">
        <f>IF(OR($I160="",$H160=""),"",EDATE($I160,$H160))</f>
      </c>
      <c r="K160" s="9">
        <f>IF($J160="","",$J160-TODAY())</f>
      </c>
      <c r="L160">
        <f>IF($J160="","",IF($K160&lt;0,"Overdue",IF($K160&lt;=30,"Due soon","OK")))</f>
      </c>
    </row>
    <row r="161" spans="9:12" x14ac:dyDescent="0.25">
      <c r="I161" s="8"/>
      <c r="J161" s="8">
        <f>IF(OR($I161="",$H161=""),"",EDATE($I161,$H161))</f>
      </c>
      <c r="K161" s="9">
        <f>IF($J161="","",$J161-TODAY())</f>
      </c>
      <c r="L161">
        <f>IF($J161="","",IF($K161&lt;0,"Overdue",IF($K161&lt;=30,"Due soon","OK")))</f>
      </c>
    </row>
    <row r="162" spans="9:12" x14ac:dyDescent="0.25">
      <c r="I162" s="8"/>
      <c r="J162" s="8">
        <f>IF(OR($I162="",$H162=""),"",EDATE($I162,$H162))</f>
      </c>
      <c r="K162" s="9">
        <f>IF($J162="","",$J162-TODAY())</f>
      </c>
      <c r="L162">
        <f>IF($J162="","",IF($K162&lt;0,"Overdue",IF($K162&lt;=30,"Due soon","OK")))</f>
      </c>
    </row>
    <row r="163" spans="9:12" x14ac:dyDescent="0.25">
      <c r="I163" s="8"/>
      <c r="J163" s="8">
        <f>IF(OR($I163="",$H163=""),"",EDATE($I163,$H163))</f>
      </c>
      <c r="K163" s="9">
        <f>IF($J163="","",$J163-TODAY())</f>
      </c>
      <c r="L163">
        <f>IF($J163="","",IF($K163&lt;0,"Overdue",IF($K163&lt;=30,"Due soon","OK")))</f>
      </c>
    </row>
    <row r="164" spans="9:12" x14ac:dyDescent="0.25">
      <c r="I164" s="8"/>
      <c r="J164" s="8">
        <f>IF(OR($I164="",$H164=""),"",EDATE($I164,$H164))</f>
      </c>
      <c r="K164" s="9">
        <f>IF($J164="","",$J164-TODAY())</f>
      </c>
      <c r="L164">
        <f>IF($J164="","",IF($K164&lt;0,"Overdue",IF($K164&lt;=30,"Due soon","OK")))</f>
      </c>
    </row>
    <row r="165" spans="9:12" x14ac:dyDescent="0.25">
      <c r="I165" s="8"/>
      <c r="J165" s="8">
        <f>IF(OR($I165="",$H165=""),"",EDATE($I165,$H165))</f>
      </c>
      <c r="K165" s="9">
        <f>IF($J165="","",$J165-TODAY())</f>
      </c>
      <c r="L165">
        <f>IF($J165="","",IF($K165&lt;0,"Overdue",IF($K165&lt;=30,"Due soon","OK")))</f>
      </c>
    </row>
    <row r="166" spans="9:12" x14ac:dyDescent="0.25">
      <c r="I166" s="8"/>
      <c r="J166" s="8">
        <f>IF(OR($I166="",$H166=""),"",EDATE($I166,$H166))</f>
      </c>
      <c r="K166" s="9">
        <f>IF($J166="","",$J166-TODAY())</f>
      </c>
      <c r="L166">
        <f>IF($J166="","",IF($K166&lt;0,"Overdue",IF($K166&lt;=30,"Due soon","OK")))</f>
      </c>
    </row>
    <row r="167" spans="9:12" x14ac:dyDescent="0.25">
      <c r="I167" s="8"/>
      <c r="J167" s="8">
        <f>IF(OR($I167="",$H167=""),"",EDATE($I167,$H167))</f>
      </c>
      <c r="K167" s="9">
        <f>IF($J167="","",$J167-TODAY())</f>
      </c>
      <c r="L167">
        <f>IF($J167="","",IF($K167&lt;0,"Overdue",IF($K167&lt;=30,"Due soon","OK")))</f>
      </c>
    </row>
    <row r="168" spans="9:12" x14ac:dyDescent="0.25">
      <c r="I168" s="8"/>
      <c r="J168" s="8">
        <f>IF(OR($I168="",$H168=""),"",EDATE($I168,$H168))</f>
      </c>
      <c r="K168" s="9">
        <f>IF($J168="","",$J168-TODAY())</f>
      </c>
      <c r="L168">
        <f>IF($J168="","",IF($K168&lt;0,"Overdue",IF($K168&lt;=30,"Due soon","OK")))</f>
      </c>
    </row>
    <row r="169" spans="9:12" x14ac:dyDescent="0.25">
      <c r="I169" s="8"/>
      <c r="J169" s="8">
        <f>IF(OR($I169="",$H169=""),"",EDATE($I169,$H169))</f>
      </c>
      <c r="K169" s="9">
        <f>IF($J169="","",$J169-TODAY())</f>
      </c>
      <c r="L169">
        <f>IF($J169="","",IF($K169&lt;0,"Overdue",IF($K169&lt;=30,"Due soon","OK")))</f>
      </c>
    </row>
    <row r="170" spans="9:12" x14ac:dyDescent="0.25">
      <c r="I170" s="8"/>
      <c r="J170" s="8">
        <f>IF(OR($I170="",$H170=""),"",EDATE($I170,$H170))</f>
      </c>
      <c r="K170" s="9">
        <f>IF($J170="","",$J170-TODAY())</f>
      </c>
      <c r="L170">
        <f>IF($J170="","",IF($K170&lt;0,"Overdue",IF($K170&lt;=30,"Due soon","OK")))</f>
      </c>
    </row>
    <row r="171" spans="9:12" x14ac:dyDescent="0.25">
      <c r="I171" s="8"/>
      <c r="J171" s="8">
        <f>IF(OR($I171="",$H171=""),"",EDATE($I171,$H171))</f>
      </c>
      <c r="K171" s="9">
        <f>IF($J171="","",$J171-TODAY())</f>
      </c>
      <c r="L171">
        <f>IF($J171="","",IF($K171&lt;0,"Overdue",IF($K171&lt;=30,"Due soon","OK")))</f>
      </c>
    </row>
    <row r="172" spans="9:12" x14ac:dyDescent="0.25">
      <c r="I172" s="8"/>
      <c r="J172" s="8">
        <f>IF(OR($I172="",$H172=""),"",EDATE($I172,$H172))</f>
      </c>
      <c r="K172" s="9">
        <f>IF($J172="","",$J172-TODAY())</f>
      </c>
      <c r="L172">
        <f>IF($J172="","",IF($K172&lt;0,"Overdue",IF($K172&lt;=30,"Due soon","OK")))</f>
      </c>
    </row>
    <row r="173" spans="9:12" x14ac:dyDescent="0.25">
      <c r="I173" s="8"/>
      <c r="J173" s="8">
        <f>IF(OR($I173="",$H173=""),"",EDATE($I173,$H173))</f>
      </c>
      <c r="K173" s="9">
        <f>IF($J173="","",$J173-TODAY())</f>
      </c>
      <c r="L173">
        <f>IF($J173="","",IF($K173&lt;0,"Overdue",IF($K173&lt;=30,"Due soon","OK")))</f>
      </c>
    </row>
    <row r="174" spans="9:12" x14ac:dyDescent="0.25">
      <c r="I174" s="8"/>
      <c r="J174" s="8">
        <f>IF(OR($I174="",$H174=""),"",EDATE($I174,$H174))</f>
      </c>
      <c r="K174" s="9">
        <f>IF($J174="","",$J174-TODAY())</f>
      </c>
      <c r="L174">
        <f>IF($J174="","",IF($K174&lt;0,"Overdue",IF($K174&lt;=30,"Due soon","OK")))</f>
      </c>
    </row>
    <row r="175" spans="9:12" x14ac:dyDescent="0.25">
      <c r="I175" s="8"/>
      <c r="J175" s="8">
        <f>IF(OR($I175="",$H175=""),"",EDATE($I175,$H175))</f>
      </c>
      <c r="K175" s="9">
        <f>IF($J175="","",$J175-TODAY())</f>
      </c>
      <c r="L175">
        <f>IF($J175="","",IF($K175&lt;0,"Overdue",IF($K175&lt;=30,"Due soon","OK")))</f>
      </c>
    </row>
    <row r="176" spans="9:12" x14ac:dyDescent="0.25">
      <c r="I176" s="8"/>
      <c r="J176" s="8">
        <f>IF(OR($I176="",$H176=""),"",EDATE($I176,$H176))</f>
      </c>
      <c r="K176" s="9">
        <f>IF($J176="","",$J176-TODAY())</f>
      </c>
      <c r="L176">
        <f>IF($J176="","",IF($K176&lt;0,"Overdue",IF($K176&lt;=30,"Due soon","OK")))</f>
      </c>
    </row>
    <row r="177" spans="9:12" x14ac:dyDescent="0.25">
      <c r="I177" s="8"/>
      <c r="J177" s="8">
        <f>IF(OR($I177="",$H177=""),"",EDATE($I177,$H177))</f>
      </c>
      <c r="K177" s="9">
        <f>IF($J177="","",$J177-TODAY())</f>
      </c>
      <c r="L177">
        <f>IF($J177="","",IF($K177&lt;0,"Overdue",IF($K177&lt;=30,"Due soon","OK")))</f>
      </c>
    </row>
    <row r="178" spans="9:12" x14ac:dyDescent="0.25">
      <c r="I178" s="8"/>
      <c r="J178" s="8">
        <f>IF(OR($I178="",$H178=""),"",EDATE($I178,$H178))</f>
      </c>
      <c r="K178" s="9">
        <f>IF($J178="","",$J178-TODAY())</f>
      </c>
      <c r="L178">
        <f>IF($J178="","",IF($K178&lt;0,"Overdue",IF($K178&lt;=30,"Due soon","OK")))</f>
      </c>
    </row>
    <row r="179" spans="9:12" x14ac:dyDescent="0.25">
      <c r="I179" s="8"/>
      <c r="J179" s="8">
        <f>IF(OR($I179="",$H179=""),"",EDATE($I179,$H179))</f>
      </c>
      <c r="K179" s="9">
        <f>IF($J179="","",$J179-TODAY())</f>
      </c>
      <c r="L179">
        <f>IF($J179="","",IF($K179&lt;0,"Overdue",IF($K179&lt;=30,"Due soon","OK")))</f>
      </c>
    </row>
    <row r="180" spans="9:12" x14ac:dyDescent="0.25">
      <c r="I180" s="8"/>
      <c r="J180" s="8">
        <f>IF(OR($I180="",$H180=""),"",EDATE($I180,$H180))</f>
      </c>
      <c r="K180" s="9">
        <f>IF($J180="","",$J180-TODAY())</f>
      </c>
      <c r="L180">
        <f>IF($J180="","",IF($K180&lt;0,"Overdue",IF($K180&lt;=30,"Due soon","OK")))</f>
      </c>
    </row>
    <row r="181" spans="9:12" x14ac:dyDescent="0.25">
      <c r="I181" s="8"/>
      <c r="J181" s="8">
        <f>IF(OR($I181="",$H181=""),"",EDATE($I181,$H181))</f>
      </c>
      <c r="K181" s="9">
        <f>IF($J181="","",$J181-TODAY())</f>
      </c>
      <c r="L181">
        <f>IF($J181="","",IF($K181&lt;0,"Overdue",IF($K181&lt;=30,"Due soon","OK")))</f>
      </c>
    </row>
    <row r="182" spans="9:12" x14ac:dyDescent="0.25">
      <c r="I182" s="8"/>
      <c r="J182" s="8">
        <f>IF(OR($I182="",$H182=""),"",EDATE($I182,$H182))</f>
      </c>
      <c r="K182" s="9">
        <f>IF($J182="","",$J182-TODAY())</f>
      </c>
      <c r="L182">
        <f>IF($J182="","",IF($K182&lt;0,"Overdue",IF($K182&lt;=30,"Due soon","OK")))</f>
      </c>
    </row>
    <row r="183" spans="9:12" x14ac:dyDescent="0.25">
      <c r="I183" s="8"/>
      <c r="J183" s="8">
        <f>IF(OR($I183="",$H183=""),"",EDATE($I183,$H183))</f>
      </c>
      <c r="K183" s="9">
        <f>IF($J183="","",$J183-TODAY())</f>
      </c>
      <c r="L183">
        <f>IF($J183="","",IF($K183&lt;0,"Overdue",IF($K183&lt;=30,"Due soon","OK")))</f>
      </c>
    </row>
    <row r="184" spans="9:12" x14ac:dyDescent="0.25">
      <c r="I184" s="8"/>
      <c r="J184" s="8">
        <f>IF(OR($I184="",$H184=""),"",EDATE($I184,$H184))</f>
      </c>
      <c r="K184" s="9">
        <f>IF($J184="","",$J184-TODAY())</f>
      </c>
      <c r="L184">
        <f>IF($J184="","",IF($K184&lt;0,"Overdue",IF($K184&lt;=30,"Due soon","OK")))</f>
      </c>
    </row>
    <row r="185" spans="9:12" x14ac:dyDescent="0.25">
      <c r="I185" s="8"/>
      <c r="J185" s="8">
        <f>IF(OR($I185="",$H185=""),"",EDATE($I185,$H185))</f>
      </c>
      <c r="K185" s="9">
        <f>IF($J185="","",$J185-TODAY())</f>
      </c>
      <c r="L185">
        <f>IF($J185="","",IF($K185&lt;0,"Overdue",IF($K185&lt;=30,"Due soon","OK")))</f>
      </c>
    </row>
    <row r="186" spans="9:12" x14ac:dyDescent="0.25">
      <c r="I186" s="8"/>
      <c r="J186" s="8">
        <f>IF(OR($I186="",$H186=""),"",EDATE($I186,$H186))</f>
      </c>
      <c r="K186" s="9">
        <f>IF($J186="","",$J186-TODAY())</f>
      </c>
      <c r="L186">
        <f>IF($J186="","",IF($K186&lt;0,"Overdue",IF($K186&lt;=30,"Due soon","OK")))</f>
      </c>
    </row>
    <row r="187" spans="9:12" x14ac:dyDescent="0.25">
      <c r="I187" s="8"/>
      <c r="J187" s="8">
        <f>IF(OR($I187="",$H187=""),"",EDATE($I187,$H187))</f>
      </c>
      <c r="K187" s="9">
        <f>IF($J187="","",$J187-TODAY())</f>
      </c>
      <c r="L187">
        <f>IF($J187="","",IF($K187&lt;0,"Overdue",IF($K187&lt;=30,"Due soon","OK")))</f>
      </c>
    </row>
    <row r="188" spans="9:12" x14ac:dyDescent="0.25">
      <c r="I188" s="8"/>
      <c r="J188" s="8">
        <f>IF(OR($I188="",$H188=""),"",EDATE($I188,$H188))</f>
      </c>
      <c r="K188" s="9">
        <f>IF($J188="","",$J188-TODAY())</f>
      </c>
      <c r="L188">
        <f>IF($J188="","",IF($K188&lt;0,"Overdue",IF($K188&lt;=30,"Due soon","OK")))</f>
      </c>
    </row>
    <row r="189" spans="9:12" x14ac:dyDescent="0.25">
      <c r="I189" s="8"/>
      <c r="J189" s="8">
        <f>IF(OR($I189="",$H189=""),"",EDATE($I189,$H189))</f>
      </c>
      <c r="K189" s="9">
        <f>IF($J189="","",$J189-TODAY())</f>
      </c>
      <c r="L189">
        <f>IF($J189="","",IF($K189&lt;0,"Overdue",IF($K189&lt;=30,"Due soon","OK")))</f>
      </c>
    </row>
    <row r="190" spans="9:12" x14ac:dyDescent="0.25">
      <c r="I190" s="8"/>
      <c r="J190" s="8">
        <f>IF(OR($I190="",$H190=""),"",EDATE($I190,$H190))</f>
      </c>
      <c r="K190" s="9">
        <f>IF($J190="","",$J190-TODAY())</f>
      </c>
      <c r="L190">
        <f>IF($J190="","",IF($K190&lt;0,"Overdue",IF($K190&lt;=30,"Due soon","OK")))</f>
      </c>
    </row>
    <row r="191" spans="9:12" x14ac:dyDescent="0.25">
      <c r="I191" s="8"/>
      <c r="J191" s="8">
        <f>IF(OR($I191="",$H191=""),"",EDATE($I191,$H191))</f>
      </c>
      <c r="K191" s="9">
        <f>IF($J191="","",$J191-TODAY())</f>
      </c>
      <c r="L191">
        <f>IF($J191="","",IF($K191&lt;0,"Overdue",IF($K191&lt;=30,"Due soon","OK")))</f>
      </c>
    </row>
    <row r="192" spans="9:12" x14ac:dyDescent="0.25">
      <c r="I192" s="8"/>
      <c r="J192" s="8">
        <f>IF(OR($I192="",$H192=""),"",EDATE($I192,$H192))</f>
      </c>
      <c r="K192" s="9">
        <f>IF($J192="","",$J192-TODAY())</f>
      </c>
      <c r="L192">
        <f>IF($J192="","",IF($K192&lt;0,"Overdue",IF($K192&lt;=30,"Due soon","OK")))</f>
      </c>
    </row>
    <row r="193" spans="9:12" x14ac:dyDescent="0.25">
      <c r="I193" s="8"/>
      <c r="J193" s="8">
        <f>IF(OR($I193="",$H193=""),"",EDATE($I193,$H193))</f>
      </c>
      <c r="K193" s="9">
        <f>IF($J193="","",$J193-TODAY())</f>
      </c>
      <c r="L193">
        <f>IF($J193="","",IF($K193&lt;0,"Overdue",IF($K193&lt;=30,"Due soon","OK")))</f>
      </c>
    </row>
    <row r="194" spans="9:12" x14ac:dyDescent="0.25">
      <c r="I194" s="8"/>
      <c r="J194" s="8">
        <f>IF(OR($I194="",$H194=""),"",EDATE($I194,$H194))</f>
      </c>
      <c r="K194" s="9">
        <f>IF($J194="","",$J194-TODAY())</f>
      </c>
      <c r="L194">
        <f>IF($J194="","",IF($K194&lt;0,"Overdue",IF($K194&lt;=30,"Due soon","OK")))</f>
      </c>
    </row>
    <row r="195" spans="9:12" x14ac:dyDescent="0.25">
      <c r="I195" s="8"/>
      <c r="J195" s="8">
        <f>IF(OR($I195="",$H195=""),"",EDATE($I195,$H195))</f>
      </c>
      <c r="K195" s="9">
        <f>IF($J195="","",$J195-TODAY())</f>
      </c>
      <c r="L195">
        <f>IF($J195="","",IF($K195&lt;0,"Overdue",IF($K195&lt;=30,"Due soon","OK")))</f>
      </c>
    </row>
    <row r="196" spans="9:12" x14ac:dyDescent="0.25">
      <c r="I196" s="8"/>
      <c r="J196" s="8">
        <f>IF(OR($I196="",$H196=""),"",EDATE($I196,$H196))</f>
      </c>
      <c r="K196" s="9">
        <f>IF($J196="","",$J196-TODAY())</f>
      </c>
      <c r="L196">
        <f>IF($J196="","",IF($K196&lt;0,"Overdue",IF($K196&lt;=30,"Due soon","OK")))</f>
      </c>
    </row>
    <row r="197" spans="9:12" x14ac:dyDescent="0.25">
      <c r="I197" s="8"/>
      <c r="J197" s="8">
        <f>IF(OR($I197="",$H197=""),"",EDATE($I197,$H197))</f>
      </c>
      <c r="K197" s="9">
        <f>IF($J197="","",$J197-TODAY())</f>
      </c>
      <c r="L197">
        <f>IF($J197="","",IF($K197&lt;0,"Overdue",IF($K197&lt;=30,"Due soon","OK")))</f>
      </c>
    </row>
    <row r="198" spans="9:12" x14ac:dyDescent="0.25">
      <c r="I198" s="8"/>
      <c r="J198" s="8">
        <f>IF(OR($I198="",$H198=""),"",EDATE($I198,$H198))</f>
      </c>
      <c r="K198" s="9">
        <f>IF($J198="","",$J198-TODAY())</f>
      </c>
      <c r="L198">
        <f>IF($J198="","",IF($K198&lt;0,"Overdue",IF($K198&lt;=30,"Due soon","OK")))</f>
      </c>
    </row>
    <row r="199" spans="9:12" x14ac:dyDescent="0.25">
      <c r="I199" s="8"/>
      <c r="J199" s="8">
        <f>IF(OR($I199="",$H199=""),"",EDATE($I199,$H199))</f>
      </c>
      <c r="K199" s="9">
        <f>IF($J199="","",$J199-TODAY())</f>
      </c>
      <c r="L199">
        <f>IF($J199="","",IF($K199&lt;0,"Overdue",IF($K199&lt;=30,"Due soon","OK")))</f>
      </c>
    </row>
    <row r="200" spans="9:12" x14ac:dyDescent="0.25">
      <c r="I200" s="8"/>
      <c r="J200" s="8">
        <f>IF(OR($I200="",$H200=""),"",EDATE($I200,$H200))</f>
      </c>
      <c r="K200" s="9">
        <f>IF($J200="","",$J200-TODAY())</f>
      </c>
      <c r="L200">
        <f>IF($J200="","",IF($K200&lt;0,"Overdue",IF($K200&lt;=30,"Due soon","OK")))</f>
      </c>
    </row>
    <row r="201" spans="9:12" x14ac:dyDescent="0.25">
      <c r="I201" s="8"/>
      <c r="J201" s="8">
        <f>IF(OR($I201="",$H201=""),"",EDATE($I201,$H201))</f>
      </c>
      <c r="K201" s="9">
        <f>IF($J201="","",$J201-TODAY())</f>
      </c>
      <c r="L201">
        <f>IF($J201="","",IF($K201&lt;0,"Overdue",IF($K201&lt;=30,"Due soon","OK")))</f>
      </c>
    </row>
  </sheetData>
  <autoFilter ref="A1:N1"/>
  <conditionalFormatting sqref="A2:N201">
    <cfRule type="expression" dxfId="0" priority="4">
      <formula>$L2="Overdue"</formula>
    </cfRule>
  </conditionalFormatting>
  <conditionalFormatting sqref="L2:L201">
    <cfRule type="containsText" dxfId="1" priority="1">
      <formula>NOT(ISERROR(SEARCH("Overdue",L2)))</formula>
    </cfRule>
    <cfRule type="containsText" dxfId="2" priority="2">
      <formula>NOT(ISERROR(SEARCH("Due soon",L2)))</formula>
    </cfRule>
    <cfRule type="containsText" dxfId="3" priority="3">
      <formula>NOT(ISERROR(SEARCH("OK",L2)))</formula>
    </cfRule>
  </conditionalFormatting>
  <dataValidations count="3">
    <dataValidation type="list" allowBlank="1" sqref="C2:C201">
      <formula1>'Intervals by type'!$A$2:$A$70</formula1>
    </dataValidation>
    <dataValidation type="list" allowBlank="1" showErrorMessage="1" errorTitle="Unknown status" error="Pick a status from the list." sqref="G2:G201">
      <formula1>"Active,Inactive,Out for Calibration,Out for Repair,Lost,Retired,Reference Only,Employee Owned"</formula1>
    </dataValidation>
    <dataValidation type="whole" allowBlank="1" showErrorMessage="1" errorTitle="Interval in months" error="Enter the calibration interval as whole months (0-120)." sqref="H2:H201">
      <formula1>0</formula1>
      <formula2>120</formula2>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9EBFA"/>
  </sheetPr>
  <dimension ref="A1:I201"/>
  <sheetViews>
    <sheetView workbookViewId="0">
      <pane ySplit="1" topLeftCell="A2" activePane="bottomLeft" state="frozen"/>
      <selection pane="bottomLeft"/>
    </sheetView>
  </sheetViews>
  <sheetFormatPr defaultRowHeight="15" outlineLevelRow="0" outlineLevelCol="0" x14ac:dyDescent="55"/>
  <cols>
    <col min="1" max="1" width="13" customWidth="1"/>
    <col min="2" max="2" width="16" customWidth="1"/>
    <col min="3" max="3" width="18" customWidth="1"/>
    <col min="4" max="5" width="12" customWidth="1"/>
    <col min="6" max="6" width="16" customWidth="1"/>
    <col min="7" max="7" width="24" customWidth="1"/>
    <col min="8" max="8" width="13" customWidth="1"/>
    <col min="9" max="9" width="40" customWidth="1"/>
  </cols>
  <sheetData>
    <row r="1" ht="30" customHeight="1" spans="1:9" x14ac:dyDescent="0.25">
      <c r="A1" s="7" t="s">
        <v>16</v>
      </c>
      <c r="B1" s="7" t="s">
        <v>50</v>
      </c>
      <c r="C1" s="7" t="s">
        <v>51</v>
      </c>
      <c r="D1" s="7" t="s">
        <v>52</v>
      </c>
      <c r="E1" s="7" t="s">
        <v>53</v>
      </c>
      <c r="F1" s="7" t="s">
        <v>54</v>
      </c>
      <c r="G1" s="7" t="s">
        <v>55</v>
      </c>
      <c r="H1" s="7" t="s">
        <v>25</v>
      </c>
      <c r="I1" s="7" t="s">
        <v>29</v>
      </c>
    </row>
    <row r="2" spans="1:9" x14ac:dyDescent="0.25">
      <c r="A2" t="s">
        <v>30</v>
      </c>
      <c r="B2" s="8">
        <v>45814</v>
      </c>
      <c r="C2" t="s">
        <v>56</v>
      </c>
      <c r="D2" t="s">
        <v>57</v>
      </c>
      <c r="E2" t="s">
        <v>58</v>
      </c>
      <c r="F2">
        <f>IF(OR($D2="Fail",$E2="Fail"),"Yes","")</f>
      </c>
      <c r="G2" t="s">
        <v>59</v>
      </c>
      <c r="H2" s="8">
        <f>IF(OR($A2="",$B2=""),"",IFERROR(EDATE($B2,VLOOKUP($A2,'Instrument register'!$A$2:$H$201,8,FALSE)),""))</f>
      </c>
      <c r="I2" s="10" t="s">
        <v>60</v>
      </c>
    </row>
    <row r="3" spans="1:9" x14ac:dyDescent="0.25">
      <c r="A3" t="s">
        <v>38</v>
      </c>
      <c r="B3" s="8">
        <v>45858</v>
      </c>
      <c r="C3" t="s">
        <v>61</v>
      </c>
      <c r="D3" t="s">
        <v>58</v>
      </c>
      <c r="E3" t="s">
        <v>58</v>
      </c>
      <c r="F3">
        <f>IF(OR($D3="Fail",$E3="Fail"),"Yes","")</f>
      </c>
      <c r="G3" t="s">
        <v>62</v>
      </c>
      <c r="H3" s="8">
        <f>IF(OR($A3="",$B3=""),"",IFERROR(EDATE($B3,VLOOKUP($A3,'Instrument register'!$A$2:$H$201,8,FALSE)),""))</f>
      </c>
      <c r="I3" s="10" t="s">
        <v>63</v>
      </c>
    </row>
    <row r="4" spans="1:9" x14ac:dyDescent="0.25">
      <c r="A4" t="s">
        <v>44</v>
      </c>
      <c r="B4" s="8">
        <v>46148</v>
      </c>
      <c r="C4" t="s">
        <v>56</v>
      </c>
      <c r="D4" t="s">
        <v>58</v>
      </c>
      <c r="E4" t="s">
        <v>58</v>
      </c>
      <c r="F4">
        <f>IF(OR($D4="Fail",$E4="Fail"),"Yes","")</f>
      </c>
      <c r="G4" t="s">
        <v>64</v>
      </c>
      <c r="H4" s="8">
        <f>IF(OR($A4="",$B4=""),"",IFERROR(EDATE($B4,VLOOKUP($A4,'Instrument register'!$A$2:$H$201,8,FALSE)),""))</f>
      </c>
      <c r="I4" s="10" t="s">
        <v>37</v>
      </c>
    </row>
    <row r="5" spans="2:8" x14ac:dyDescent="0.25">
      <c r="B5" s="8"/>
      <c r="F5">
        <f>IF(OR($D5="Fail",$E5="Fail"),"Yes","")</f>
      </c>
      <c r="H5" s="8">
        <f>IF(OR($A5="",$B5=""),"",IFERROR(EDATE($B5,VLOOKUP($A5,'Instrument register'!$A$2:$H$201,8,FALSE)),""))</f>
      </c>
    </row>
    <row r="6" spans="2:8" x14ac:dyDescent="0.25">
      <c r="B6" s="8"/>
      <c r="F6">
        <f>IF(OR($D6="Fail",$E6="Fail"),"Yes","")</f>
      </c>
      <c r="H6" s="8">
        <f>IF(OR($A6="",$B6=""),"",IFERROR(EDATE($B6,VLOOKUP($A6,'Instrument register'!$A$2:$H$201,8,FALSE)),""))</f>
      </c>
    </row>
    <row r="7" spans="2:8" x14ac:dyDescent="0.25">
      <c r="B7" s="8"/>
      <c r="F7">
        <f>IF(OR($D7="Fail",$E7="Fail"),"Yes","")</f>
      </c>
      <c r="H7" s="8">
        <f>IF(OR($A7="",$B7=""),"",IFERROR(EDATE($B7,VLOOKUP($A7,'Instrument register'!$A$2:$H$201,8,FALSE)),""))</f>
      </c>
    </row>
    <row r="8" spans="2:8" x14ac:dyDescent="0.25">
      <c r="B8" s="8"/>
      <c r="F8">
        <f>IF(OR($D8="Fail",$E8="Fail"),"Yes","")</f>
      </c>
      <c r="H8" s="8">
        <f>IF(OR($A8="",$B8=""),"",IFERROR(EDATE($B8,VLOOKUP($A8,'Instrument register'!$A$2:$H$201,8,FALSE)),""))</f>
      </c>
    </row>
    <row r="9" spans="2:8" x14ac:dyDescent="0.25">
      <c r="B9" s="8"/>
      <c r="F9">
        <f>IF(OR($D9="Fail",$E9="Fail"),"Yes","")</f>
      </c>
      <c r="H9" s="8">
        <f>IF(OR($A9="",$B9=""),"",IFERROR(EDATE($B9,VLOOKUP($A9,'Instrument register'!$A$2:$H$201,8,FALSE)),""))</f>
      </c>
    </row>
    <row r="10" spans="2:8" x14ac:dyDescent="0.25">
      <c r="B10" s="8"/>
      <c r="F10">
        <f>IF(OR($D10="Fail",$E10="Fail"),"Yes","")</f>
      </c>
      <c r="H10" s="8">
        <f>IF(OR($A10="",$B10=""),"",IFERROR(EDATE($B10,VLOOKUP($A10,'Instrument register'!$A$2:$H$201,8,FALSE)),""))</f>
      </c>
    </row>
    <row r="11" spans="2:8" x14ac:dyDescent="0.25">
      <c r="B11" s="8"/>
      <c r="F11">
        <f>IF(OR($D11="Fail",$E11="Fail"),"Yes","")</f>
      </c>
      <c r="H11" s="8">
        <f>IF(OR($A11="",$B11=""),"",IFERROR(EDATE($B11,VLOOKUP($A11,'Instrument register'!$A$2:$H$201,8,FALSE)),""))</f>
      </c>
    </row>
    <row r="12" spans="2:8" x14ac:dyDescent="0.25">
      <c r="B12" s="8"/>
      <c r="F12">
        <f>IF(OR($D12="Fail",$E12="Fail"),"Yes","")</f>
      </c>
      <c r="H12" s="8">
        <f>IF(OR($A12="",$B12=""),"",IFERROR(EDATE($B12,VLOOKUP($A12,'Instrument register'!$A$2:$H$201,8,FALSE)),""))</f>
      </c>
    </row>
    <row r="13" spans="2:8" x14ac:dyDescent="0.25">
      <c r="B13" s="8"/>
      <c r="F13">
        <f>IF(OR($D13="Fail",$E13="Fail"),"Yes","")</f>
      </c>
      <c r="H13" s="8">
        <f>IF(OR($A13="",$B13=""),"",IFERROR(EDATE($B13,VLOOKUP($A13,'Instrument register'!$A$2:$H$201,8,FALSE)),""))</f>
      </c>
    </row>
    <row r="14" spans="2:8" x14ac:dyDescent="0.25">
      <c r="B14" s="8"/>
      <c r="F14">
        <f>IF(OR($D14="Fail",$E14="Fail"),"Yes","")</f>
      </c>
      <c r="H14" s="8">
        <f>IF(OR($A14="",$B14=""),"",IFERROR(EDATE($B14,VLOOKUP($A14,'Instrument register'!$A$2:$H$201,8,FALSE)),""))</f>
      </c>
    </row>
    <row r="15" spans="2:8" x14ac:dyDescent="0.25">
      <c r="B15" s="8"/>
      <c r="F15">
        <f>IF(OR($D15="Fail",$E15="Fail"),"Yes","")</f>
      </c>
      <c r="H15" s="8">
        <f>IF(OR($A15="",$B15=""),"",IFERROR(EDATE($B15,VLOOKUP($A15,'Instrument register'!$A$2:$H$201,8,FALSE)),""))</f>
      </c>
    </row>
    <row r="16" spans="2:8" x14ac:dyDescent="0.25">
      <c r="B16" s="8"/>
      <c r="F16">
        <f>IF(OR($D16="Fail",$E16="Fail"),"Yes","")</f>
      </c>
      <c r="H16" s="8">
        <f>IF(OR($A16="",$B16=""),"",IFERROR(EDATE($B16,VLOOKUP($A16,'Instrument register'!$A$2:$H$201,8,FALSE)),""))</f>
      </c>
    </row>
    <row r="17" spans="2:8" x14ac:dyDescent="0.25">
      <c r="B17" s="8"/>
      <c r="F17">
        <f>IF(OR($D17="Fail",$E17="Fail"),"Yes","")</f>
      </c>
      <c r="H17" s="8">
        <f>IF(OR($A17="",$B17=""),"",IFERROR(EDATE($B17,VLOOKUP($A17,'Instrument register'!$A$2:$H$201,8,FALSE)),""))</f>
      </c>
    </row>
    <row r="18" spans="2:8" x14ac:dyDescent="0.25">
      <c r="B18" s="8"/>
      <c r="F18">
        <f>IF(OR($D18="Fail",$E18="Fail"),"Yes","")</f>
      </c>
      <c r="H18" s="8">
        <f>IF(OR($A18="",$B18=""),"",IFERROR(EDATE($B18,VLOOKUP($A18,'Instrument register'!$A$2:$H$201,8,FALSE)),""))</f>
      </c>
    </row>
    <row r="19" spans="2:8" x14ac:dyDescent="0.25">
      <c r="B19" s="8"/>
      <c r="F19">
        <f>IF(OR($D19="Fail",$E19="Fail"),"Yes","")</f>
      </c>
      <c r="H19" s="8">
        <f>IF(OR($A19="",$B19=""),"",IFERROR(EDATE($B19,VLOOKUP($A19,'Instrument register'!$A$2:$H$201,8,FALSE)),""))</f>
      </c>
    </row>
    <row r="20" spans="2:8" x14ac:dyDescent="0.25">
      <c r="B20" s="8"/>
      <c r="F20">
        <f>IF(OR($D20="Fail",$E20="Fail"),"Yes","")</f>
      </c>
      <c r="H20" s="8">
        <f>IF(OR($A20="",$B20=""),"",IFERROR(EDATE($B20,VLOOKUP($A20,'Instrument register'!$A$2:$H$201,8,FALSE)),""))</f>
      </c>
    </row>
    <row r="21" spans="2:8" x14ac:dyDescent="0.25">
      <c r="B21" s="8"/>
      <c r="F21">
        <f>IF(OR($D21="Fail",$E21="Fail"),"Yes","")</f>
      </c>
      <c r="H21" s="8">
        <f>IF(OR($A21="",$B21=""),"",IFERROR(EDATE($B21,VLOOKUP($A21,'Instrument register'!$A$2:$H$201,8,FALSE)),""))</f>
      </c>
    </row>
    <row r="22" spans="2:8" x14ac:dyDescent="0.25">
      <c r="B22" s="8"/>
      <c r="F22">
        <f>IF(OR($D22="Fail",$E22="Fail"),"Yes","")</f>
      </c>
      <c r="H22" s="8">
        <f>IF(OR($A22="",$B22=""),"",IFERROR(EDATE($B22,VLOOKUP($A22,'Instrument register'!$A$2:$H$201,8,FALSE)),""))</f>
      </c>
    </row>
    <row r="23" spans="2:8" x14ac:dyDescent="0.25">
      <c r="B23" s="8"/>
      <c r="F23">
        <f>IF(OR($D23="Fail",$E23="Fail"),"Yes","")</f>
      </c>
      <c r="H23" s="8">
        <f>IF(OR($A23="",$B23=""),"",IFERROR(EDATE($B23,VLOOKUP($A23,'Instrument register'!$A$2:$H$201,8,FALSE)),""))</f>
      </c>
    </row>
    <row r="24" spans="2:8" x14ac:dyDescent="0.25">
      <c r="B24" s="8"/>
      <c r="F24">
        <f>IF(OR($D24="Fail",$E24="Fail"),"Yes","")</f>
      </c>
      <c r="H24" s="8">
        <f>IF(OR($A24="",$B24=""),"",IFERROR(EDATE($B24,VLOOKUP($A24,'Instrument register'!$A$2:$H$201,8,FALSE)),""))</f>
      </c>
    </row>
    <row r="25" spans="2:8" x14ac:dyDescent="0.25">
      <c r="B25" s="8"/>
      <c r="F25">
        <f>IF(OR($D25="Fail",$E25="Fail"),"Yes","")</f>
      </c>
      <c r="H25" s="8">
        <f>IF(OR($A25="",$B25=""),"",IFERROR(EDATE($B25,VLOOKUP($A25,'Instrument register'!$A$2:$H$201,8,FALSE)),""))</f>
      </c>
    </row>
    <row r="26" spans="2:8" x14ac:dyDescent="0.25">
      <c r="B26" s="8"/>
      <c r="F26">
        <f>IF(OR($D26="Fail",$E26="Fail"),"Yes","")</f>
      </c>
      <c r="H26" s="8">
        <f>IF(OR($A26="",$B26=""),"",IFERROR(EDATE($B26,VLOOKUP($A26,'Instrument register'!$A$2:$H$201,8,FALSE)),""))</f>
      </c>
    </row>
    <row r="27" spans="2:8" x14ac:dyDescent="0.25">
      <c r="B27" s="8"/>
      <c r="F27">
        <f>IF(OR($D27="Fail",$E27="Fail"),"Yes","")</f>
      </c>
      <c r="H27" s="8">
        <f>IF(OR($A27="",$B27=""),"",IFERROR(EDATE($B27,VLOOKUP($A27,'Instrument register'!$A$2:$H$201,8,FALSE)),""))</f>
      </c>
    </row>
    <row r="28" spans="2:8" x14ac:dyDescent="0.25">
      <c r="B28" s="8"/>
      <c r="F28">
        <f>IF(OR($D28="Fail",$E28="Fail"),"Yes","")</f>
      </c>
      <c r="H28" s="8">
        <f>IF(OR($A28="",$B28=""),"",IFERROR(EDATE($B28,VLOOKUP($A28,'Instrument register'!$A$2:$H$201,8,FALSE)),""))</f>
      </c>
    </row>
    <row r="29" spans="2:8" x14ac:dyDescent="0.25">
      <c r="B29" s="8"/>
      <c r="F29">
        <f>IF(OR($D29="Fail",$E29="Fail"),"Yes","")</f>
      </c>
      <c r="H29" s="8">
        <f>IF(OR($A29="",$B29=""),"",IFERROR(EDATE($B29,VLOOKUP($A29,'Instrument register'!$A$2:$H$201,8,FALSE)),""))</f>
      </c>
    </row>
    <row r="30" spans="2:8" x14ac:dyDescent="0.25">
      <c r="B30" s="8"/>
      <c r="F30">
        <f>IF(OR($D30="Fail",$E30="Fail"),"Yes","")</f>
      </c>
      <c r="H30" s="8">
        <f>IF(OR($A30="",$B30=""),"",IFERROR(EDATE($B30,VLOOKUP($A30,'Instrument register'!$A$2:$H$201,8,FALSE)),""))</f>
      </c>
    </row>
    <row r="31" spans="2:8" x14ac:dyDescent="0.25">
      <c r="B31" s="8"/>
      <c r="F31">
        <f>IF(OR($D31="Fail",$E31="Fail"),"Yes","")</f>
      </c>
      <c r="H31" s="8">
        <f>IF(OR($A31="",$B31=""),"",IFERROR(EDATE($B31,VLOOKUP($A31,'Instrument register'!$A$2:$H$201,8,FALSE)),""))</f>
      </c>
    </row>
    <row r="32" spans="2:8" x14ac:dyDescent="0.25">
      <c r="B32" s="8"/>
      <c r="F32">
        <f>IF(OR($D32="Fail",$E32="Fail"),"Yes","")</f>
      </c>
      <c r="H32" s="8">
        <f>IF(OR($A32="",$B32=""),"",IFERROR(EDATE($B32,VLOOKUP($A32,'Instrument register'!$A$2:$H$201,8,FALSE)),""))</f>
      </c>
    </row>
    <row r="33" spans="2:8" x14ac:dyDescent="0.25">
      <c r="B33" s="8"/>
      <c r="F33">
        <f>IF(OR($D33="Fail",$E33="Fail"),"Yes","")</f>
      </c>
      <c r="H33" s="8">
        <f>IF(OR($A33="",$B33=""),"",IFERROR(EDATE($B33,VLOOKUP($A33,'Instrument register'!$A$2:$H$201,8,FALSE)),""))</f>
      </c>
    </row>
    <row r="34" spans="2:8" x14ac:dyDescent="0.25">
      <c r="B34" s="8"/>
      <c r="F34">
        <f>IF(OR($D34="Fail",$E34="Fail"),"Yes","")</f>
      </c>
      <c r="H34" s="8">
        <f>IF(OR($A34="",$B34=""),"",IFERROR(EDATE($B34,VLOOKUP($A34,'Instrument register'!$A$2:$H$201,8,FALSE)),""))</f>
      </c>
    </row>
    <row r="35" spans="2:8" x14ac:dyDescent="0.25">
      <c r="B35" s="8"/>
      <c r="F35">
        <f>IF(OR($D35="Fail",$E35="Fail"),"Yes","")</f>
      </c>
      <c r="H35" s="8">
        <f>IF(OR($A35="",$B35=""),"",IFERROR(EDATE($B35,VLOOKUP($A35,'Instrument register'!$A$2:$H$201,8,FALSE)),""))</f>
      </c>
    </row>
    <row r="36" spans="2:8" x14ac:dyDescent="0.25">
      <c r="B36" s="8"/>
      <c r="F36">
        <f>IF(OR($D36="Fail",$E36="Fail"),"Yes","")</f>
      </c>
      <c r="H36" s="8">
        <f>IF(OR($A36="",$B36=""),"",IFERROR(EDATE($B36,VLOOKUP($A36,'Instrument register'!$A$2:$H$201,8,FALSE)),""))</f>
      </c>
    </row>
    <row r="37" spans="2:8" x14ac:dyDescent="0.25">
      <c r="B37" s="8"/>
      <c r="F37">
        <f>IF(OR($D37="Fail",$E37="Fail"),"Yes","")</f>
      </c>
      <c r="H37" s="8">
        <f>IF(OR($A37="",$B37=""),"",IFERROR(EDATE($B37,VLOOKUP($A37,'Instrument register'!$A$2:$H$201,8,FALSE)),""))</f>
      </c>
    </row>
    <row r="38" spans="2:8" x14ac:dyDescent="0.25">
      <c r="B38" s="8"/>
      <c r="F38">
        <f>IF(OR($D38="Fail",$E38="Fail"),"Yes","")</f>
      </c>
      <c r="H38" s="8">
        <f>IF(OR($A38="",$B38=""),"",IFERROR(EDATE($B38,VLOOKUP($A38,'Instrument register'!$A$2:$H$201,8,FALSE)),""))</f>
      </c>
    </row>
    <row r="39" spans="2:8" x14ac:dyDescent="0.25">
      <c r="B39" s="8"/>
      <c r="F39">
        <f>IF(OR($D39="Fail",$E39="Fail"),"Yes","")</f>
      </c>
      <c r="H39" s="8">
        <f>IF(OR($A39="",$B39=""),"",IFERROR(EDATE($B39,VLOOKUP($A39,'Instrument register'!$A$2:$H$201,8,FALSE)),""))</f>
      </c>
    </row>
    <row r="40" spans="2:8" x14ac:dyDescent="0.25">
      <c r="B40" s="8"/>
      <c r="F40">
        <f>IF(OR($D40="Fail",$E40="Fail"),"Yes","")</f>
      </c>
      <c r="H40" s="8">
        <f>IF(OR($A40="",$B40=""),"",IFERROR(EDATE($B40,VLOOKUP($A40,'Instrument register'!$A$2:$H$201,8,FALSE)),""))</f>
      </c>
    </row>
    <row r="41" spans="2:8" x14ac:dyDescent="0.25">
      <c r="B41" s="8"/>
      <c r="F41">
        <f>IF(OR($D41="Fail",$E41="Fail"),"Yes","")</f>
      </c>
      <c r="H41" s="8">
        <f>IF(OR($A41="",$B41=""),"",IFERROR(EDATE($B41,VLOOKUP($A41,'Instrument register'!$A$2:$H$201,8,FALSE)),""))</f>
      </c>
    </row>
    <row r="42" spans="2:8" x14ac:dyDescent="0.25">
      <c r="B42" s="8"/>
      <c r="F42">
        <f>IF(OR($D42="Fail",$E42="Fail"),"Yes","")</f>
      </c>
      <c r="H42" s="8">
        <f>IF(OR($A42="",$B42=""),"",IFERROR(EDATE($B42,VLOOKUP($A42,'Instrument register'!$A$2:$H$201,8,FALSE)),""))</f>
      </c>
    </row>
    <row r="43" spans="2:8" x14ac:dyDescent="0.25">
      <c r="B43" s="8"/>
      <c r="F43">
        <f>IF(OR($D43="Fail",$E43="Fail"),"Yes","")</f>
      </c>
      <c r="H43" s="8">
        <f>IF(OR($A43="",$B43=""),"",IFERROR(EDATE($B43,VLOOKUP($A43,'Instrument register'!$A$2:$H$201,8,FALSE)),""))</f>
      </c>
    </row>
    <row r="44" spans="2:8" x14ac:dyDescent="0.25">
      <c r="B44" s="8"/>
      <c r="F44">
        <f>IF(OR($D44="Fail",$E44="Fail"),"Yes","")</f>
      </c>
      <c r="H44" s="8">
        <f>IF(OR($A44="",$B44=""),"",IFERROR(EDATE($B44,VLOOKUP($A44,'Instrument register'!$A$2:$H$201,8,FALSE)),""))</f>
      </c>
    </row>
    <row r="45" spans="2:8" x14ac:dyDescent="0.25">
      <c r="B45" s="8"/>
      <c r="F45">
        <f>IF(OR($D45="Fail",$E45="Fail"),"Yes","")</f>
      </c>
      <c r="H45" s="8">
        <f>IF(OR($A45="",$B45=""),"",IFERROR(EDATE($B45,VLOOKUP($A45,'Instrument register'!$A$2:$H$201,8,FALSE)),""))</f>
      </c>
    </row>
    <row r="46" spans="2:8" x14ac:dyDescent="0.25">
      <c r="B46" s="8"/>
      <c r="F46">
        <f>IF(OR($D46="Fail",$E46="Fail"),"Yes","")</f>
      </c>
      <c r="H46" s="8">
        <f>IF(OR($A46="",$B46=""),"",IFERROR(EDATE($B46,VLOOKUP($A46,'Instrument register'!$A$2:$H$201,8,FALSE)),""))</f>
      </c>
    </row>
    <row r="47" spans="2:8" x14ac:dyDescent="0.25">
      <c r="B47" s="8"/>
      <c r="F47">
        <f>IF(OR($D47="Fail",$E47="Fail"),"Yes","")</f>
      </c>
      <c r="H47" s="8">
        <f>IF(OR($A47="",$B47=""),"",IFERROR(EDATE($B47,VLOOKUP($A47,'Instrument register'!$A$2:$H$201,8,FALSE)),""))</f>
      </c>
    </row>
    <row r="48" spans="2:8" x14ac:dyDescent="0.25">
      <c r="B48" s="8"/>
      <c r="F48">
        <f>IF(OR($D48="Fail",$E48="Fail"),"Yes","")</f>
      </c>
      <c r="H48" s="8">
        <f>IF(OR($A48="",$B48=""),"",IFERROR(EDATE($B48,VLOOKUP($A48,'Instrument register'!$A$2:$H$201,8,FALSE)),""))</f>
      </c>
    </row>
    <row r="49" spans="2:8" x14ac:dyDescent="0.25">
      <c r="B49" s="8"/>
      <c r="F49">
        <f>IF(OR($D49="Fail",$E49="Fail"),"Yes","")</f>
      </c>
      <c r="H49" s="8">
        <f>IF(OR($A49="",$B49=""),"",IFERROR(EDATE($B49,VLOOKUP($A49,'Instrument register'!$A$2:$H$201,8,FALSE)),""))</f>
      </c>
    </row>
    <row r="50" spans="2:8" x14ac:dyDescent="0.25">
      <c r="B50" s="8"/>
      <c r="F50">
        <f>IF(OR($D50="Fail",$E50="Fail"),"Yes","")</f>
      </c>
      <c r="H50" s="8">
        <f>IF(OR($A50="",$B50=""),"",IFERROR(EDATE($B50,VLOOKUP($A50,'Instrument register'!$A$2:$H$201,8,FALSE)),""))</f>
      </c>
    </row>
    <row r="51" spans="2:8" x14ac:dyDescent="0.25">
      <c r="B51" s="8"/>
      <c r="F51">
        <f>IF(OR($D51="Fail",$E51="Fail"),"Yes","")</f>
      </c>
      <c r="H51" s="8">
        <f>IF(OR($A51="",$B51=""),"",IFERROR(EDATE($B51,VLOOKUP($A51,'Instrument register'!$A$2:$H$201,8,FALSE)),""))</f>
      </c>
    </row>
    <row r="52" spans="2:8" x14ac:dyDescent="0.25">
      <c r="B52" s="8"/>
      <c r="F52">
        <f>IF(OR($D52="Fail",$E52="Fail"),"Yes","")</f>
      </c>
      <c r="H52" s="8">
        <f>IF(OR($A52="",$B52=""),"",IFERROR(EDATE($B52,VLOOKUP($A52,'Instrument register'!$A$2:$H$201,8,FALSE)),""))</f>
      </c>
    </row>
    <row r="53" spans="2:8" x14ac:dyDescent="0.25">
      <c r="B53" s="8"/>
      <c r="F53">
        <f>IF(OR($D53="Fail",$E53="Fail"),"Yes","")</f>
      </c>
      <c r="H53" s="8">
        <f>IF(OR($A53="",$B53=""),"",IFERROR(EDATE($B53,VLOOKUP($A53,'Instrument register'!$A$2:$H$201,8,FALSE)),""))</f>
      </c>
    </row>
    <row r="54" spans="2:8" x14ac:dyDescent="0.25">
      <c r="B54" s="8"/>
      <c r="F54">
        <f>IF(OR($D54="Fail",$E54="Fail"),"Yes","")</f>
      </c>
      <c r="H54" s="8">
        <f>IF(OR($A54="",$B54=""),"",IFERROR(EDATE($B54,VLOOKUP($A54,'Instrument register'!$A$2:$H$201,8,FALSE)),""))</f>
      </c>
    </row>
    <row r="55" spans="2:8" x14ac:dyDescent="0.25">
      <c r="B55" s="8"/>
      <c r="F55">
        <f>IF(OR($D55="Fail",$E55="Fail"),"Yes","")</f>
      </c>
      <c r="H55" s="8">
        <f>IF(OR($A55="",$B55=""),"",IFERROR(EDATE($B55,VLOOKUP($A55,'Instrument register'!$A$2:$H$201,8,FALSE)),""))</f>
      </c>
    </row>
    <row r="56" spans="2:8" x14ac:dyDescent="0.25">
      <c r="B56" s="8"/>
      <c r="F56">
        <f>IF(OR($D56="Fail",$E56="Fail"),"Yes","")</f>
      </c>
      <c r="H56" s="8">
        <f>IF(OR($A56="",$B56=""),"",IFERROR(EDATE($B56,VLOOKUP($A56,'Instrument register'!$A$2:$H$201,8,FALSE)),""))</f>
      </c>
    </row>
    <row r="57" spans="2:8" x14ac:dyDescent="0.25">
      <c r="B57" s="8"/>
      <c r="F57">
        <f>IF(OR($D57="Fail",$E57="Fail"),"Yes","")</f>
      </c>
      <c r="H57" s="8">
        <f>IF(OR($A57="",$B57=""),"",IFERROR(EDATE($B57,VLOOKUP($A57,'Instrument register'!$A$2:$H$201,8,FALSE)),""))</f>
      </c>
    </row>
    <row r="58" spans="2:8" x14ac:dyDescent="0.25">
      <c r="B58" s="8"/>
      <c r="F58">
        <f>IF(OR($D58="Fail",$E58="Fail"),"Yes","")</f>
      </c>
      <c r="H58" s="8">
        <f>IF(OR($A58="",$B58=""),"",IFERROR(EDATE($B58,VLOOKUP($A58,'Instrument register'!$A$2:$H$201,8,FALSE)),""))</f>
      </c>
    </row>
    <row r="59" spans="2:8" x14ac:dyDescent="0.25">
      <c r="B59" s="8"/>
      <c r="F59">
        <f>IF(OR($D59="Fail",$E59="Fail"),"Yes","")</f>
      </c>
      <c r="H59" s="8">
        <f>IF(OR($A59="",$B59=""),"",IFERROR(EDATE($B59,VLOOKUP($A59,'Instrument register'!$A$2:$H$201,8,FALSE)),""))</f>
      </c>
    </row>
    <row r="60" spans="2:8" x14ac:dyDescent="0.25">
      <c r="B60" s="8"/>
      <c r="F60">
        <f>IF(OR($D60="Fail",$E60="Fail"),"Yes","")</f>
      </c>
      <c r="H60" s="8">
        <f>IF(OR($A60="",$B60=""),"",IFERROR(EDATE($B60,VLOOKUP($A60,'Instrument register'!$A$2:$H$201,8,FALSE)),""))</f>
      </c>
    </row>
    <row r="61" spans="2:8" x14ac:dyDescent="0.25">
      <c r="B61" s="8"/>
      <c r="F61">
        <f>IF(OR($D61="Fail",$E61="Fail"),"Yes","")</f>
      </c>
      <c r="H61" s="8">
        <f>IF(OR($A61="",$B61=""),"",IFERROR(EDATE($B61,VLOOKUP($A61,'Instrument register'!$A$2:$H$201,8,FALSE)),""))</f>
      </c>
    </row>
    <row r="62" spans="2:8" x14ac:dyDescent="0.25">
      <c r="B62" s="8"/>
      <c r="F62">
        <f>IF(OR($D62="Fail",$E62="Fail"),"Yes","")</f>
      </c>
      <c r="H62" s="8">
        <f>IF(OR($A62="",$B62=""),"",IFERROR(EDATE($B62,VLOOKUP($A62,'Instrument register'!$A$2:$H$201,8,FALSE)),""))</f>
      </c>
    </row>
    <row r="63" spans="2:8" x14ac:dyDescent="0.25">
      <c r="B63" s="8"/>
      <c r="F63">
        <f>IF(OR($D63="Fail",$E63="Fail"),"Yes","")</f>
      </c>
      <c r="H63" s="8">
        <f>IF(OR($A63="",$B63=""),"",IFERROR(EDATE($B63,VLOOKUP($A63,'Instrument register'!$A$2:$H$201,8,FALSE)),""))</f>
      </c>
    </row>
    <row r="64" spans="2:8" x14ac:dyDescent="0.25">
      <c r="B64" s="8"/>
      <c r="F64">
        <f>IF(OR($D64="Fail",$E64="Fail"),"Yes","")</f>
      </c>
      <c r="H64" s="8">
        <f>IF(OR($A64="",$B64=""),"",IFERROR(EDATE($B64,VLOOKUP($A64,'Instrument register'!$A$2:$H$201,8,FALSE)),""))</f>
      </c>
    </row>
    <row r="65" spans="2:8" x14ac:dyDescent="0.25">
      <c r="B65" s="8"/>
      <c r="F65">
        <f>IF(OR($D65="Fail",$E65="Fail"),"Yes","")</f>
      </c>
      <c r="H65" s="8">
        <f>IF(OR($A65="",$B65=""),"",IFERROR(EDATE($B65,VLOOKUP($A65,'Instrument register'!$A$2:$H$201,8,FALSE)),""))</f>
      </c>
    </row>
    <row r="66" spans="2:8" x14ac:dyDescent="0.25">
      <c r="B66" s="8"/>
      <c r="F66">
        <f>IF(OR($D66="Fail",$E66="Fail"),"Yes","")</f>
      </c>
      <c r="H66" s="8">
        <f>IF(OR($A66="",$B66=""),"",IFERROR(EDATE($B66,VLOOKUP($A66,'Instrument register'!$A$2:$H$201,8,FALSE)),""))</f>
      </c>
    </row>
    <row r="67" spans="2:8" x14ac:dyDescent="0.25">
      <c r="B67" s="8"/>
      <c r="F67">
        <f>IF(OR($D67="Fail",$E67="Fail"),"Yes","")</f>
      </c>
      <c r="H67" s="8">
        <f>IF(OR($A67="",$B67=""),"",IFERROR(EDATE($B67,VLOOKUP($A67,'Instrument register'!$A$2:$H$201,8,FALSE)),""))</f>
      </c>
    </row>
    <row r="68" spans="2:8" x14ac:dyDescent="0.25">
      <c r="B68" s="8"/>
      <c r="F68">
        <f>IF(OR($D68="Fail",$E68="Fail"),"Yes","")</f>
      </c>
      <c r="H68" s="8">
        <f>IF(OR($A68="",$B68=""),"",IFERROR(EDATE($B68,VLOOKUP($A68,'Instrument register'!$A$2:$H$201,8,FALSE)),""))</f>
      </c>
    </row>
    <row r="69" spans="2:8" x14ac:dyDescent="0.25">
      <c r="B69" s="8"/>
      <c r="F69">
        <f>IF(OR($D69="Fail",$E69="Fail"),"Yes","")</f>
      </c>
      <c r="H69" s="8">
        <f>IF(OR($A69="",$B69=""),"",IFERROR(EDATE($B69,VLOOKUP($A69,'Instrument register'!$A$2:$H$201,8,FALSE)),""))</f>
      </c>
    </row>
    <row r="70" spans="2:8" x14ac:dyDescent="0.25">
      <c r="B70" s="8"/>
      <c r="F70">
        <f>IF(OR($D70="Fail",$E70="Fail"),"Yes","")</f>
      </c>
      <c r="H70" s="8">
        <f>IF(OR($A70="",$B70=""),"",IFERROR(EDATE($B70,VLOOKUP($A70,'Instrument register'!$A$2:$H$201,8,FALSE)),""))</f>
      </c>
    </row>
    <row r="71" spans="2:8" x14ac:dyDescent="0.25">
      <c r="B71" s="8"/>
      <c r="F71">
        <f>IF(OR($D71="Fail",$E71="Fail"),"Yes","")</f>
      </c>
      <c r="H71" s="8">
        <f>IF(OR($A71="",$B71=""),"",IFERROR(EDATE($B71,VLOOKUP($A71,'Instrument register'!$A$2:$H$201,8,FALSE)),""))</f>
      </c>
    </row>
    <row r="72" spans="2:8" x14ac:dyDescent="0.25">
      <c r="B72" s="8"/>
      <c r="F72">
        <f>IF(OR($D72="Fail",$E72="Fail"),"Yes","")</f>
      </c>
      <c r="H72" s="8">
        <f>IF(OR($A72="",$B72=""),"",IFERROR(EDATE($B72,VLOOKUP($A72,'Instrument register'!$A$2:$H$201,8,FALSE)),""))</f>
      </c>
    </row>
    <row r="73" spans="2:8" x14ac:dyDescent="0.25">
      <c r="B73" s="8"/>
      <c r="F73">
        <f>IF(OR($D73="Fail",$E73="Fail"),"Yes","")</f>
      </c>
      <c r="H73" s="8">
        <f>IF(OR($A73="",$B73=""),"",IFERROR(EDATE($B73,VLOOKUP($A73,'Instrument register'!$A$2:$H$201,8,FALSE)),""))</f>
      </c>
    </row>
    <row r="74" spans="2:8" x14ac:dyDescent="0.25">
      <c r="B74" s="8"/>
      <c r="F74">
        <f>IF(OR($D74="Fail",$E74="Fail"),"Yes","")</f>
      </c>
      <c r="H74" s="8">
        <f>IF(OR($A74="",$B74=""),"",IFERROR(EDATE($B74,VLOOKUP($A74,'Instrument register'!$A$2:$H$201,8,FALSE)),""))</f>
      </c>
    </row>
    <row r="75" spans="2:8" x14ac:dyDescent="0.25">
      <c r="B75" s="8"/>
      <c r="F75">
        <f>IF(OR($D75="Fail",$E75="Fail"),"Yes","")</f>
      </c>
      <c r="H75" s="8">
        <f>IF(OR($A75="",$B75=""),"",IFERROR(EDATE($B75,VLOOKUP($A75,'Instrument register'!$A$2:$H$201,8,FALSE)),""))</f>
      </c>
    </row>
    <row r="76" spans="2:8" x14ac:dyDescent="0.25">
      <c r="B76" s="8"/>
      <c r="F76">
        <f>IF(OR($D76="Fail",$E76="Fail"),"Yes","")</f>
      </c>
      <c r="H76" s="8">
        <f>IF(OR($A76="",$B76=""),"",IFERROR(EDATE($B76,VLOOKUP($A76,'Instrument register'!$A$2:$H$201,8,FALSE)),""))</f>
      </c>
    </row>
    <row r="77" spans="2:8" x14ac:dyDescent="0.25">
      <c r="B77" s="8"/>
      <c r="F77">
        <f>IF(OR($D77="Fail",$E77="Fail"),"Yes","")</f>
      </c>
      <c r="H77" s="8">
        <f>IF(OR($A77="",$B77=""),"",IFERROR(EDATE($B77,VLOOKUP($A77,'Instrument register'!$A$2:$H$201,8,FALSE)),""))</f>
      </c>
    </row>
    <row r="78" spans="2:8" x14ac:dyDescent="0.25">
      <c r="B78" s="8"/>
      <c r="F78">
        <f>IF(OR($D78="Fail",$E78="Fail"),"Yes","")</f>
      </c>
      <c r="H78" s="8">
        <f>IF(OR($A78="",$B78=""),"",IFERROR(EDATE($B78,VLOOKUP($A78,'Instrument register'!$A$2:$H$201,8,FALSE)),""))</f>
      </c>
    </row>
    <row r="79" spans="2:8" x14ac:dyDescent="0.25">
      <c r="B79" s="8"/>
      <c r="F79">
        <f>IF(OR($D79="Fail",$E79="Fail"),"Yes","")</f>
      </c>
      <c r="H79" s="8">
        <f>IF(OR($A79="",$B79=""),"",IFERROR(EDATE($B79,VLOOKUP($A79,'Instrument register'!$A$2:$H$201,8,FALSE)),""))</f>
      </c>
    </row>
    <row r="80" spans="2:8" x14ac:dyDescent="0.25">
      <c r="B80" s="8"/>
      <c r="F80">
        <f>IF(OR($D80="Fail",$E80="Fail"),"Yes","")</f>
      </c>
      <c r="H80" s="8">
        <f>IF(OR($A80="",$B80=""),"",IFERROR(EDATE($B80,VLOOKUP($A80,'Instrument register'!$A$2:$H$201,8,FALSE)),""))</f>
      </c>
    </row>
    <row r="81" spans="2:8" x14ac:dyDescent="0.25">
      <c r="B81" s="8"/>
      <c r="F81">
        <f>IF(OR($D81="Fail",$E81="Fail"),"Yes","")</f>
      </c>
      <c r="H81" s="8">
        <f>IF(OR($A81="",$B81=""),"",IFERROR(EDATE($B81,VLOOKUP($A81,'Instrument register'!$A$2:$H$201,8,FALSE)),""))</f>
      </c>
    </row>
    <row r="82" spans="2:8" x14ac:dyDescent="0.25">
      <c r="B82" s="8"/>
      <c r="F82">
        <f>IF(OR($D82="Fail",$E82="Fail"),"Yes","")</f>
      </c>
      <c r="H82" s="8">
        <f>IF(OR($A82="",$B82=""),"",IFERROR(EDATE($B82,VLOOKUP($A82,'Instrument register'!$A$2:$H$201,8,FALSE)),""))</f>
      </c>
    </row>
    <row r="83" spans="2:8" x14ac:dyDescent="0.25">
      <c r="B83" s="8"/>
      <c r="F83">
        <f>IF(OR($D83="Fail",$E83="Fail"),"Yes","")</f>
      </c>
      <c r="H83" s="8">
        <f>IF(OR($A83="",$B83=""),"",IFERROR(EDATE($B83,VLOOKUP($A83,'Instrument register'!$A$2:$H$201,8,FALSE)),""))</f>
      </c>
    </row>
    <row r="84" spans="2:8" x14ac:dyDescent="0.25">
      <c r="B84" s="8"/>
      <c r="F84">
        <f>IF(OR($D84="Fail",$E84="Fail"),"Yes","")</f>
      </c>
      <c r="H84" s="8">
        <f>IF(OR($A84="",$B84=""),"",IFERROR(EDATE($B84,VLOOKUP($A84,'Instrument register'!$A$2:$H$201,8,FALSE)),""))</f>
      </c>
    </row>
    <row r="85" spans="2:8" x14ac:dyDescent="0.25">
      <c r="B85" s="8"/>
      <c r="F85">
        <f>IF(OR($D85="Fail",$E85="Fail"),"Yes","")</f>
      </c>
      <c r="H85" s="8">
        <f>IF(OR($A85="",$B85=""),"",IFERROR(EDATE($B85,VLOOKUP($A85,'Instrument register'!$A$2:$H$201,8,FALSE)),""))</f>
      </c>
    </row>
    <row r="86" spans="2:8" x14ac:dyDescent="0.25">
      <c r="B86" s="8"/>
      <c r="F86">
        <f>IF(OR($D86="Fail",$E86="Fail"),"Yes","")</f>
      </c>
      <c r="H86" s="8">
        <f>IF(OR($A86="",$B86=""),"",IFERROR(EDATE($B86,VLOOKUP($A86,'Instrument register'!$A$2:$H$201,8,FALSE)),""))</f>
      </c>
    </row>
    <row r="87" spans="2:8" x14ac:dyDescent="0.25">
      <c r="B87" s="8"/>
      <c r="F87">
        <f>IF(OR($D87="Fail",$E87="Fail"),"Yes","")</f>
      </c>
      <c r="H87" s="8">
        <f>IF(OR($A87="",$B87=""),"",IFERROR(EDATE($B87,VLOOKUP($A87,'Instrument register'!$A$2:$H$201,8,FALSE)),""))</f>
      </c>
    </row>
    <row r="88" spans="2:8" x14ac:dyDescent="0.25">
      <c r="B88" s="8"/>
      <c r="F88">
        <f>IF(OR($D88="Fail",$E88="Fail"),"Yes","")</f>
      </c>
      <c r="H88" s="8">
        <f>IF(OR($A88="",$B88=""),"",IFERROR(EDATE($B88,VLOOKUP($A88,'Instrument register'!$A$2:$H$201,8,FALSE)),""))</f>
      </c>
    </row>
    <row r="89" spans="2:8" x14ac:dyDescent="0.25">
      <c r="B89" s="8"/>
      <c r="F89">
        <f>IF(OR($D89="Fail",$E89="Fail"),"Yes","")</f>
      </c>
      <c r="H89" s="8">
        <f>IF(OR($A89="",$B89=""),"",IFERROR(EDATE($B89,VLOOKUP($A89,'Instrument register'!$A$2:$H$201,8,FALSE)),""))</f>
      </c>
    </row>
    <row r="90" spans="2:8" x14ac:dyDescent="0.25">
      <c r="B90" s="8"/>
      <c r="F90">
        <f>IF(OR($D90="Fail",$E90="Fail"),"Yes","")</f>
      </c>
      <c r="H90" s="8">
        <f>IF(OR($A90="",$B90=""),"",IFERROR(EDATE($B90,VLOOKUP($A90,'Instrument register'!$A$2:$H$201,8,FALSE)),""))</f>
      </c>
    </row>
    <row r="91" spans="2:8" x14ac:dyDescent="0.25">
      <c r="B91" s="8"/>
      <c r="F91">
        <f>IF(OR($D91="Fail",$E91="Fail"),"Yes","")</f>
      </c>
      <c r="H91" s="8">
        <f>IF(OR($A91="",$B91=""),"",IFERROR(EDATE($B91,VLOOKUP($A91,'Instrument register'!$A$2:$H$201,8,FALSE)),""))</f>
      </c>
    </row>
    <row r="92" spans="2:8" x14ac:dyDescent="0.25">
      <c r="B92" s="8"/>
      <c r="F92">
        <f>IF(OR($D92="Fail",$E92="Fail"),"Yes","")</f>
      </c>
      <c r="H92" s="8">
        <f>IF(OR($A92="",$B92=""),"",IFERROR(EDATE($B92,VLOOKUP($A92,'Instrument register'!$A$2:$H$201,8,FALSE)),""))</f>
      </c>
    </row>
    <row r="93" spans="2:8" x14ac:dyDescent="0.25">
      <c r="B93" s="8"/>
      <c r="F93">
        <f>IF(OR($D93="Fail",$E93="Fail"),"Yes","")</f>
      </c>
      <c r="H93" s="8">
        <f>IF(OR($A93="",$B93=""),"",IFERROR(EDATE($B93,VLOOKUP($A93,'Instrument register'!$A$2:$H$201,8,FALSE)),""))</f>
      </c>
    </row>
    <row r="94" spans="2:8" x14ac:dyDescent="0.25">
      <c r="B94" s="8"/>
      <c r="F94">
        <f>IF(OR($D94="Fail",$E94="Fail"),"Yes","")</f>
      </c>
      <c r="H94" s="8">
        <f>IF(OR($A94="",$B94=""),"",IFERROR(EDATE($B94,VLOOKUP($A94,'Instrument register'!$A$2:$H$201,8,FALSE)),""))</f>
      </c>
    </row>
    <row r="95" spans="2:8" x14ac:dyDescent="0.25">
      <c r="B95" s="8"/>
      <c r="F95">
        <f>IF(OR($D95="Fail",$E95="Fail"),"Yes","")</f>
      </c>
      <c r="H95" s="8">
        <f>IF(OR($A95="",$B95=""),"",IFERROR(EDATE($B95,VLOOKUP($A95,'Instrument register'!$A$2:$H$201,8,FALSE)),""))</f>
      </c>
    </row>
    <row r="96" spans="2:8" x14ac:dyDescent="0.25">
      <c r="B96" s="8"/>
      <c r="F96">
        <f>IF(OR($D96="Fail",$E96="Fail"),"Yes","")</f>
      </c>
      <c r="H96" s="8">
        <f>IF(OR($A96="",$B96=""),"",IFERROR(EDATE($B96,VLOOKUP($A96,'Instrument register'!$A$2:$H$201,8,FALSE)),""))</f>
      </c>
    </row>
    <row r="97" spans="2:8" x14ac:dyDescent="0.25">
      <c r="B97" s="8"/>
      <c r="F97">
        <f>IF(OR($D97="Fail",$E97="Fail"),"Yes","")</f>
      </c>
      <c r="H97" s="8">
        <f>IF(OR($A97="",$B97=""),"",IFERROR(EDATE($B97,VLOOKUP($A97,'Instrument register'!$A$2:$H$201,8,FALSE)),""))</f>
      </c>
    </row>
    <row r="98" spans="2:8" x14ac:dyDescent="0.25">
      <c r="B98" s="8"/>
      <c r="F98">
        <f>IF(OR($D98="Fail",$E98="Fail"),"Yes","")</f>
      </c>
      <c r="H98" s="8">
        <f>IF(OR($A98="",$B98=""),"",IFERROR(EDATE($B98,VLOOKUP($A98,'Instrument register'!$A$2:$H$201,8,FALSE)),""))</f>
      </c>
    </row>
    <row r="99" spans="2:8" x14ac:dyDescent="0.25">
      <c r="B99" s="8"/>
      <c r="F99">
        <f>IF(OR($D99="Fail",$E99="Fail"),"Yes","")</f>
      </c>
      <c r="H99" s="8">
        <f>IF(OR($A99="",$B99=""),"",IFERROR(EDATE($B99,VLOOKUP($A99,'Instrument register'!$A$2:$H$201,8,FALSE)),""))</f>
      </c>
    </row>
    <row r="100" spans="2:8" x14ac:dyDescent="0.25">
      <c r="B100" s="8"/>
      <c r="F100">
        <f>IF(OR($D100="Fail",$E100="Fail"),"Yes","")</f>
      </c>
      <c r="H100" s="8">
        <f>IF(OR($A100="",$B100=""),"",IFERROR(EDATE($B100,VLOOKUP($A100,'Instrument register'!$A$2:$H$201,8,FALSE)),""))</f>
      </c>
    </row>
    <row r="101" spans="2:8" x14ac:dyDescent="0.25">
      <c r="B101" s="8"/>
      <c r="F101">
        <f>IF(OR($D101="Fail",$E101="Fail"),"Yes","")</f>
      </c>
      <c r="H101" s="8">
        <f>IF(OR($A101="",$B101=""),"",IFERROR(EDATE($B101,VLOOKUP($A101,'Instrument register'!$A$2:$H$201,8,FALSE)),""))</f>
      </c>
    </row>
    <row r="102" spans="2:8" x14ac:dyDescent="0.25">
      <c r="B102" s="8"/>
      <c r="F102">
        <f>IF(OR($D102="Fail",$E102="Fail"),"Yes","")</f>
      </c>
      <c r="H102" s="8">
        <f>IF(OR($A102="",$B102=""),"",IFERROR(EDATE($B102,VLOOKUP($A102,'Instrument register'!$A$2:$H$201,8,FALSE)),""))</f>
      </c>
    </row>
    <row r="103" spans="2:8" x14ac:dyDescent="0.25">
      <c r="B103" s="8"/>
      <c r="F103">
        <f>IF(OR($D103="Fail",$E103="Fail"),"Yes","")</f>
      </c>
      <c r="H103" s="8">
        <f>IF(OR($A103="",$B103=""),"",IFERROR(EDATE($B103,VLOOKUP($A103,'Instrument register'!$A$2:$H$201,8,FALSE)),""))</f>
      </c>
    </row>
    <row r="104" spans="2:8" x14ac:dyDescent="0.25">
      <c r="B104" s="8"/>
      <c r="F104">
        <f>IF(OR($D104="Fail",$E104="Fail"),"Yes","")</f>
      </c>
      <c r="H104" s="8">
        <f>IF(OR($A104="",$B104=""),"",IFERROR(EDATE($B104,VLOOKUP($A104,'Instrument register'!$A$2:$H$201,8,FALSE)),""))</f>
      </c>
    </row>
    <row r="105" spans="2:8" x14ac:dyDescent="0.25">
      <c r="B105" s="8"/>
      <c r="F105">
        <f>IF(OR($D105="Fail",$E105="Fail"),"Yes","")</f>
      </c>
      <c r="H105" s="8">
        <f>IF(OR($A105="",$B105=""),"",IFERROR(EDATE($B105,VLOOKUP($A105,'Instrument register'!$A$2:$H$201,8,FALSE)),""))</f>
      </c>
    </row>
    <row r="106" spans="2:8" x14ac:dyDescent="0.25">
      <c r="B106" s="8"/>
      <c r="F106">
        <f>IF(OR($D106="Fail",$E106="Fail"),"Yes","")</f>
      </c>
      <c r="H106" s="8">
        <f>IF(OR($A106="",$B106=""),"",IFERROR(EDATE($B106,VLOOKUP($A106,'Instrument register'!$A$2:$H$201,8,FALSE)),""))</f>
      </c>
    </row>
    <row r="107" spans="2:8" x14ac:dyDescent="0.25">
      <c r="B107" s="8"/>
      <c r="F107">
        <f>IF(OR($D107="Fail",$E107="Fail"),"Yes","")</f>
      </c>
      <c r="H107" s="8">
        <f>IF(OR($A107="",$B107=""),"",IFERROR(EDATE($B107,VLOOKUP($A107,'Instrument register'!$A$2:$H$201,8,FALSE)),""))</f>
      </c>
    </row>
    <row r="108" spans="2:8" x14ac:dyDescent="0.25">
      <c r="B108" s="8"/>
      <c r="F108">
        <f>IF(OR($D108="Fail",$E108="Fail"),"Yes","")</f>
      </c>
      <c r="H108" s="8">
        <f>IF(OR($A108="",$B108=""),"",IFERROR(EDATE($B108,VLOOKUP($A108,'Instrument register'!$A$2:$H$201,8,FALSE)),""))</f>
      </c>
    </row>
    <row r="109" spans="2:8" x14ac:dyDescent="0.25">
      <c r="B109" s="8"/>
      <c r="F109">
        <f>IF(OR($D109="Fail",$E109="Fail"),"Yes","")</f>
      </c>
      <c r="H109" s="8">
        <f>IF(OR($A109="",$B109=""),"",IFERROR(EDATE($B109,VLOOKUP($A109,'Instrument register'!$A$2:$H$201,8,FALSE)),""))</f>
      </c>
    </row>
    <row r="110" spans="2:8" x14ac:dyDescent="0.25">
      <c r="B110" s="8"/>
      <c r="F110">
        <f>IF(OR($D110="Fail",$E110="Fail"),"Yes","")</f>
      </c>
      <c r="H110" s="8">
        <f>IF(OR($A110="",$B110=""),"",IFERROR(EDATE($B110,VLOOKUP($A110,'Instrument register'!$A$2:$H$201,8,FALSE)),""))</f>
      </c>
    </row>
    <row r="111" spans="2:8" x14ac:dyDescent="0.25">
      <c r="B111" s="8"/>
      <c r="F111">
        <f>IF(OR($D111="Fail",$E111="Fail"),"Yes","")</f>
      </c>
      <c r="H111" s="8">
        <f>IF(OR($A111="",$B111=""),"",IFERROR(EDATE($B111,VLOOKUP($A111,'Instrument register'!$A$2:$H$201,8,FALSE)),""))</f>
      </c>
    </row>
    <row r="112" spans="2:8" x14ac:dyDescent="0.25">
      <c r="B112" s="8"/>
      <c r="F112">
        <f>IF(OR($D112="Fail",$E112="Fail"),"Yes","")</f>
      </c>
      <c r="H112" s="8">
        <f>IF(OR($A112="",$B112=""),"",IFERROR(EDATE($B112,VLOOKUP($A112,'Instrument register'!$A$2:$H$201,8,FALSE)),""))</f>
      </c>
    </row>
    <row r="113" spans="2:8" x14ac:dyDescent="0.25">
      <c r="B113" s="8"/>
      <c r="F113">
        <f>IF(OR($D113="Fail",$E113="Fail"),"Yes","")</f>
      </c>
      <c r="H113" s="8">
        <f>IF(OR($A113="",$B113=""),"",IFERROR(EDATE($B113,VLOOKUP($A113,'Instrument register'!$A$2:$H$201,8,FALSE)),""))</f>
      </c>
    </row>
    <row r="114" spans="2:8" x14ac:dyDescent="0.25">
      <c r="B114" s="8"/>
      <c r="F114">
        <f>IF(OR($D114="Fail",$E114="Fail"),"Yes","")</f>
      </c>
      <c r="H114" s="8">
        <f>IF(OR($A114="",$B114=""),"",IFERROR(EDATE($B114,VLOOKUP($A114,'Instrument register'!$A$2:$H$201,8,FALSE)),""))</f>
      </c>
    </row>
    <row r="115" spans="2:8" x14ac:dyDescent="0.25">
      <c r="B115" s="8"/>
      <c r="F115">
        <f>IF(OR($D115="Fail",$E115="Fail"),"Yes","")</f>
      </c>
      <c r="H115" s="8">
        <f>IF(OR($A115="",$B115=""),"",IFERROR(EDATE($B115,VLOOKUP($A115,'Instrument register'!$A$2:$H$201,8,FALSE)),""))</f>
      </c>
    </row>
    <row r="116" spans="2:8" x14ac:dyDescent="0.25">
      <c r="B116" s="8"/>
      <c r="F116">
        <f>IF(OR($D116="Fail",$E116="Fail"),"Yes","")</f>
      </c>
      <c r="H116" s="8">
        <f>IF(OR($A116="",$B116=""),"",IFERROR(EDATE($B116,VLOOKUP($A116,'Instrument register'!$A$2:$H$201,8,FALSE)),""))</f>
      </c>
    </row>
    <row r="117" spans="2:8" x14ac:dyDescent="0.25">
      <c r="B117" s="8"/>
      <c r="F117">
        <f>IF(OR($D117="Fail",$E117="Fail"),"Yes","")</f>
      </c>
      <c r="H117" s="8">
        <f>IF(OR($A117="",$B117=""),"",IFERROR(EDATE($B117,VLOOKUP($A117,'Instrument register'!$A$2:$H$201,8,FALSE)),""))</f>
      </c>
    </row>
    <row r="118" spans="2:8" x14ac:dyDescent="0.25">
      <c r="B118" s="8"/>
      <c r="F118">
        <f>IF(OR($D118="Fail",$E118="Fail"),"Yes","")</f>
      </c>
      <c r="H118" s="8">
        <f>IF(OR($A118="",$B118=""),"",IFERROR(EDATE($B118,VLOOKUP($A118,'Instrument register'!$A$2:$H$201,8,FALSE)),""))</f>
      </c>
    </row>
    <row r="119" spans="2:8" x14ac:dyDescent="0.25">
      <c r="B119" s="8"/>
      <c r="F119">
        <f>IF(OR($D119="Fail",$E119="Fail"),"Yes","")</f>
      </c>
      <c r="H119" s="8">
        <f>IF(OR($A119="",$B119=""),"",IFERROR(EDATE($B119,VLOOKUP($A119,'Instrument register'!$A$2:$H$201,8,FALSE)),""))</f>
      </c>
    </row>
    <row r="120" spans="2:8" x14ac:dyDescent="0.25">
      <c r="B120" s="8"/>
      <c r="F120">
        <f>IF(OR($D120="Fail",$E120="Fail"),"Yes","")</f>
      </c>
      <c r="H120" s="8">
        <f>IF(OR($A120="",$B120=""),"",IFERROR(EDATE($B120,VLOOKUP($A120,'Instrument register'!$A$2:$H$201,8,FALSE)),""))</f>
      </c>
    </row>
    <row r="121" spans="2:8" x14ac:dyDescent="0.25">
      <c r="B121" s="8"/>
      <c r="F121">
        <f>IF(OR($D121="Fail",$E121="Fail"),"Yes","")</f>
      </c>
      <c r="H121" s="8">
        <f>IF(OR($A121="",$B121=""),"",IFERROR(EDATE($B121,VLOOKUP($A121,'Instrument register'!$A$2:$H$201,8,FALSE)),""))</f>
      </c>
    </row>
    <row r="122" spans="2:8" x14ac:dyDescent="0.25">
      <c r="B122" s="8"/>
      <c r="F122">
        <f>IF(OR($D122="Fail",$E122="Fail"),"Yes","")</f>
      </c>
      <c r="H122" s="8">
        <f>IF(OR($A122="",$B122=""),"",IFERROR(EDATE($B122,VLOOKUP($A122,'Instrument register'!$A$2:$H$201,8,FALSE)),""))</f>
      </c>
    </row>
    <row r="123" spans="2:8" x14ac:dyDescent="0.25">
      <c r="B123" s="8"/>
      <c r="F123">
        <f>IF(OR($D123="Fail",$E123="Fail"),"Yes","")</f>
      </c>
      <c r="H123" s="8">
        <f>IF(OR($A123="",$B123=""),"",IFERROR(EDATE($B123,VLOOKUP($A123,'Instrument register'!$A$2:$H$201,8,FALSE)),""))</f>
      </c>
    </row>
    <row r="124" spans="2:8" x14ac:dyDescent="0.25">
      <c r="B124" s="8"/>
      <c r="F124">
        <f>IF(OR($D124="Fail",$E124="Fail"),"Yes","")</f>
      </c>
      <c r="H124" s="8">
        <f>IF(OR($A124="",$B124=""),"",IFERROR(EDATE($B124,VLOOKUP($A124,'Instrument register'!$A$2:$H$201,8,FALSE)),""))</f>
      </c>
    </row>
    <row r="125" spans="2:8" x14ac:dyDescent="0.25">
      <c r="B125" s="8"/>
      <c r="F125">
        <f>IF(OR($D125="Fail",$E125="Fail"),"Yes","")</f>
      </c>
      <c r="H125" s="8">
        <f>IF(OR($A125="",$B125=""),"",IFERROR(EDATE($B125,VLOOKUP($A125,'Instrument register'!$A$2:$H$201,8,FALSE)),""))</f>
      </c>
    </row>
    <row r="126" spans="2:8" x14ac:dyDescent="0.25">
      <c r="B126" s="8"/>
      <c r="F126">
        <f>IF(OR($D126="Fail",$E126="Fail"),"Yes","")</f>
      </c>
      <c r="H126" s="8">
        <f>IF(OR($A126="",$B126=""),"",IFERROR(EDATE($B126,VLOOKUP($A126,'Instrument register'!$A$2:$H$201,8,FALSE)),""))</f>
      </c>
    </row>
    <row r="127" spans="2:8" x14ac:dyDescent="0.25">
      <c r="B127" s="8"/>
      <c r="F127">
        <f>IF(OR($D127="Fail",$E127="Fail"),"Yes","")</f>
      </c>
      <c r="H127" s="8">
        <f>IF(OR($A127="",$B127=""),"",IFERROR(EDATE($B127,VLOOKUP($A127,'Instrument register'!$A$2:$H$201,8,FALSE)),""))</f>
      </c>
    </row>
    <row r="128" spans="2:8" x14ac:dyDescent="0.25">
      <c r="B128" s="8"/>
      <c r="F128">
        <f>IF(OR($D128="Fail",$E128="Fail"),"Yes","")</f>
      </c>
      <c r="H128" s="8">
        <f>IF(OR($A128="",$B128=""),"",IFERROR(EDATE($B128,VLOOKUP($A128,'Instrument register'!$A$2:$H$201,8,FALSE)),""))</f>
      </c>
    </row>
    <row r="129" spans="2:8" x14ac:dyDescent="0.25">
      <c r="B129" s="8"/>
      <c r="F129">
        <f>IF(OR($D129="Fail",$E129="Fail"),"Yes","")</f>
      </c>
      <c r="H129" s="8">
        <f>IF(OR($A129="",$B129=""),"",IFERROR(EDATE($B129,VLOOKUP($A129,'Instrument register'!$A$2:$H$201,8,FALSE)),""))</f>
      </c>
    </row>
    <row r="130" spans="2:8" x14ac:dyDescent="0.25">
      <c r="B130" s="8"/>
      <c r="F130">
        <f>IF(OR($D130="Fail",$E130="Fail"),"Yes","")</f>
      </c>
      <c r="H130" s="8">
        <f>IF(OR($A130="",$B130=""),"",IFERROR(EDATE($B130,VLOOKUP($A130,'Instrument register'!$A$2:$H$201,8,FALSE)),""))</f>
      </c>
    </row>
    <row r="131" spans="2:8" x14ac:dyDescent="0.25">
      <c r="B131" s="8"/>
      <c r="F131">
        <f>IF(OR($D131="Fail",$E131="Fail"),"Yes","")</f>
      </c>
      <c r="H131" s="8">
        <f>IF(OR($A131="",$B131=""),"",IFERROR(EDATE($B131,VLOOKUP($A131,'Instrument register'!$A$2:$H$201,8,FALSE)),""))</f>
      </c>
    </row>
    <row r="132" spans="2:8" x14ac:dyDescent="0.25">
      <c r="B132" s="8"/>
      <c r="F132">
        <f>IF(OR($D132="Fail",$E132="Fail"),"Yes","")</f>
      </c>
      <c r="H132" s="8">
        <f>IF(OR($A132="",$B132=""),"",IFERROR(EDATE($B132,VLOOKUP($A132,'Instrument register'!$A$2:$H$201,8,FALSE)),""))</f>
      </c>
    </row>
    <row r="133" spans="2:8" x14ac:dyDescent="0.25">
      <c r="B133" s="8"/>
      <c r="F133">
        <f>IF(OR($D133="Fail",$E133="Fail"),"Yes","")</f>
      </c>
      <c r="H133" s="8">
        <f>IF(OR($A133="",$B133=""),"",IFERROR(EDATE($B133,VLOOKUP($A133,'Instrument register'!$A$2:$H$201,8,FALSE)),""))</f>
      </c>
    </row>
    <row r="134" spans="2:8" x14ac:dyDescent="0.25">
      <c r="B134" s="8"/>
      <c r="F134">
        <f>IF(OR($D134="Fail",$E134="Fail"),"Yes","")</f>
      </c>
      <c r="H134" s="8">
        <f>IF(OR($A134="",$B134=""),"",IFERROR(EDATE($B134,VLOOKUP($A134,'Instrument register'!$A$2:$H$201,8,FALSE)),""))</f>
      </c>
    </row>
    <row r="135" spans="2:8" x14ac:dyDescent="0.25">
      <c r="B135" s="8"/>
      <c r="F135">
        <f>IF(OR($D135="Fail",$E135="Fail"),"Yes","")</f>
      </c>
      <c r="H135" s="8">
        <f>IF(OR($A135="",$B135=""),"",IFERROR(EDATE($B135,VLOOKUP($A135,'Instrument register'!$A$2:$H$201,8,FALSE)),""))</f>
      </c>
    </row>
    <row r="136" spans="2:8" x14ac:dyDescent="0.25">
      <c r="B136" s="8"/>
      <c r="F136">
        <f>IF(OR($D136="Fail",$E136="Fail"),"Yes","")</f>
      </c>
      <c r="H136" s="8">
        <f>IF(OR($A136="",$B136=""),"",IFERROR(EDATE($B136,VLOOKUP($A136,'Instrument register'!$A$2:$H$201,8,FALSE)),""))</f>
      </c>
    </row>
    <row r="137" spans="2:8" x14ac:dyDescent="0.25">
      <c r="B137" s="8"/>
      <c r="F137">
        <f>IF(OR($D137="Fail",$E137="Fail"),"Yes","")</f>
      </c>
      <c r="H137" s="8">
        <f>IF(OR($A137="",$B137=""),"",IFERROR(EDATE($B137,VLOOKUP($A137,'Instrument register'!$A$2:$H$201,8,FALSE)),""))</f>
      </c>
    </row>
    <row r="138" spans="2:8" x14ac:dyDescent="0.25">
      <c r="B138" s="8"/>
      <c r="F138">
        <f>IF(OR($D138="Fail",$E138="Fail"),"Yes","")</f>
      </c>
      <c r="H138" s="8">
        <f>IF(OR($A138="",$B138=""),"",IFERROR(EDATE($B138,VLOOKUP($A138,'Instrument register'!$A$2:$H$201,8,FALSE)),""))</f>
      </c>
    </row>
    <row r="139" spans="2:8" x14ac:dyDescent="0.25">
      <c r="B139" s="8"/>
      <c r="F139">
        <f>IF(OR($D139="Fail",$E139="Fail"),"Yes","")</f>
      </c>
      <c r="H139" s="8">
        <f>IF(OR($A139="",$B139=""),"",IFERROR(EDATE($B139,VLOOKUP($A139,'Instrument register'!$A$2:$H$201,8,FALSE)),""))</f>
      </c>
    </row>
    <row r="140" spans="2:8" x14ac:dyDescent="0.25">
      <c r="B140" s="8"/>
      <c r="F140">
        <f>IF(OR($D140="Fail",$E140="Fail"),"Yes","")</f>
      </c>
      <c r="H140" s="8">
        <f>IF(OR($A140="",$B140=""),"",IFERROR(EDATE($B140,VLOOKUP($A140,'Instrument register'!$A$2:$H$201,8,FALSE)),""))</f>
      </c>
    </row>
    <row r="141" spans="2:8" x14ac:dyDescent="0.25">
      <c r="B141" s="8"/>
      <c r="F141">
        <f>IF(OR($D141="Fail",$E141="Fail"),"Yes","")</f>
      </c>
      <c r="H141" s="8">
        <f>IF(OR($A141="",$B141=""),"",IFERROR(EDATE($B141,VLOOKUP($A141,'Instrument register'!$A$2:$H$201,8,FALSE)),""))</f>
      </c>
    </row>
    <row r="142" spans="2:8" x14ac:dyDescent="0.25">
      <c r="B142" s="8"/>
      <c r="F142">
        <f>IF(OR($D142="Fail",$E142="Fail"),"Yes","")</f>
      </c>
      <c r="H142" s="8">
        <f>IF(OR($A142="",$B142=""),"",IFERROR(EDATE($B142,VLOOKUP($A142,'Instrument register'!$A$2:$H$201,8,FALSE)),""))</f>
      </c>
    </row>
    <row r="143" spans="2:8" x14ac:dyDescent="0.25">
      <c r="B143" s="8"/>
      <c r="F143">
        <f>IF(OR($D143="Fail",$E143="Fail"),"Yes","")</f>
      </c>
      <c r="H143" s="8">
        <f>IF(OR($A143="",$B143=""),"",IFERROR(EDATE($B143,VLOOKUP($A143,'Instrument register'!$A$2:$H$201,8,FALSE)),""))</f>
      </c>
    </row>
    <row r="144" spans="2:8" x14ac:dyDescent="0.25">
      <c r="B144" s="8"/>
      <c r="F144">
        <f>IF(OR($D144="Fail",$E144="Fail"),"Yes","")</f>
      </c>
      <c r="H144" s="8">
        <f>IF(OR($A144="",$B144=""),"",IFERROR(EDATE($B144,VLOOKUP($A144,'Instrument register'!$A$2:$H$201,8,FALSE)),""))</f>
      </c>
    </row>
    <row r="145" spans="2:8" x14ac:dyDescent="0.25">
      <c r="B145" s="8"/>
      <c r="F145">
        <f>IF(OR($D145="Fail",$E145="Fail"),"Yes","")</f>
      </c>
      <c r="H145" s="8">
        <f>IF(OR($A145="",$B145=""),"",IFERROR(EDATE($B145,VLOOKUP($A145,'Instrument register'!$A$2:$H$201,8,FALSE)),""))</f>
      </c>
    </row>
    <row r="146" spans="2:8" x14ac:dyDescent="0.25">
      <c r="B146" s="8"/>
      <c r="F146">
        <f>IF(OR($D146="Fail",$E146="Fail"),"Yes","")</f>
      </c>
      <c r="H146" s="8">
        <f>IF(OR($A146="",$B146=""),"",IFERROR(EDATE($B146,VLOOKUP($A146,'Instrument register'!$A$2:$H$201,8,FALSE)),""))</f>
      </c>
    </row>
    <row r="147" spans="2:8" x14ac:dyDescent="0.25">
      <c r="B147" s="8"/>
      <c r="F147">
        <f>IF(OR($D147="Fail",$E147="Fail"),"Yes","")</f>
      </c>
      <c r="H147" s="8">
        <f>IF(OR($A147="",$B147=""),"",IFERROR(EDATE($B147,VLOOKUP($A147,'Instrument register'!$A$2:$H$201,8,FALSE)),""))</f>
      </c>
    </row>
    <row r="148" spans="2:8" x14ac:dyDescent="0.25">
      <c r="B148" s="8"/>
      <c r="F148">
        <f>IF(OR($D148="Fail",$E148="Fail"),"Yes","")</f>
      </c>
      <c r="H148" s="8">
        <f>IF(OR($A148="",$B148=""),"",IFERROR(EDATE($B148,VLOOKUP($A148,'Instrument register'!$A$2:$H$201,8,FALSE)),""))</f>
      </c>
    </row>
    <row r="149" spans="2:8" x14ac:dyDescent="0.25">
      <c r="B149" s="8"/>
      <c r="F149">
        <f>IF(OR($D149="Fail",$E149="Fail"),"Yes","")</f>
      </c>
      <c r="H149" s="8">
        <f>IF(OR($A149="",$B149=""),"",IFERROR(EDATE($B149,VLOOKUP($A149,'Instrument register'!$A$2:$H$201,8,FALSE)),""))</f>
      </c>
    </row>
    <row r="150" spans="2:8" x14ac:dyDescent="0.25">
      <c r="B150" s="8"/>
      <c r="F150">
        <f>IF(OR($D150="Fail",$E150="Fail"),"Yes","")</f>
      </c>
      <c r="H150" s="8">
        <f>IF(OR($A150="",$B150=""),"",IFERROR(EDATE($B150,VLOOKUP($A150,'Instrument register'!$A$2:$H$201,8,FALSE)),""))</f>
      </c>
    </row>
    <row r="151" spans="2:8" x14ac:dyDescent="0.25">
      <c r="B151" s="8"/>
      <c r="F151">
        <f>IF(OR($D151="Fail",$E151="Fail"),"Yes","")</f>
      </c>
      <c r="H151" s="8">
        <f>IF(OR($A151="",$B151=""),"",IFERROR(EDATE($B151,VLOOKUP($A151,'Instrument register'!$A$2:$H$201,8,FALSE)),""))</f>
      </c>
    </row>
    <row r="152" spans="2:8" x14ac:dyDescent="0.25">
      <c r="B152" s="8"/>
      <c r="F152">
        <f>IF(OR($D152="Fail",$E152="Fail"),"Yes","")</f>
      </c>
      <c r="H152" s="8">
        <f>IF(OR($A152="",$B152=""),"",IFERROR(EDATE($B152,VLOOKUP($A152,'Instrument register'!$A$2:$H$201,8,FALSE)),""))</f>
      </c>
    </row>
    <row r="153" spans="2:8" x14ac:dyDescent="0.25">
      <c r="B153" s="8"/>
      <c r="F153">
        <f>IF(OR($D153="Fail",$E153="Fail"),"Yes","")</f>
      </c>
      <c r="H153" s="8">
        <f>IF(OR($A153="",$B153=""),"",IFERROR(EDATE($B153,VLOOKUP($A153,'Instrument register'!$A$2:$H$201,8,FALSE)),""))</f>
      </c>
    </row>
    <row r="154" spans="2:8" x14ac:dyDescent="0.25">
      <c r="B154" s="8"/>
      <c r="F154">
        <f>IF(OR($D154="Fail",$E154="Fail"),"Yes","")</f>
      </c>
      <c r="H154" s="8">
        <f>IF(OR($A154="",$B154=""),"",IFERROR(EDATE($B154,VLOOKUP($A154,'Instrument register'!$A$2:$H$201,8,FALSE)),""))</f>
      </c>
    </row>
    <row r="155" spans="2:8" x14ac:dyDescent="0.25">
      <c r="B155" s="8"/>
      <c r="F155">
        <f>IF(OR($D155="Fail",$E155="Fail"),"Yes","")</f>
      </c>
      <c r="H155" s="8">
        <f>IF(OR($A155="",$B155=""),"",IFERROR(EDATE($B155,VLOOKUP($A155,'Instrument register'!$A$2:$H$201,8,FALSE)),""))</f>
      </c>
    </row>
    <row r="156" spans="2:8" x14ac:dyDescent="0.25">
      <c r="B156" s="8"/>
      <c r="F156">
        <f>IF(OR($D156="Fail",$E156="Fail"),"Yes","")</f>
      </c>
      <c r="H156" s="8">
        <f>IF(OR($A156="",$B156=""),"",IFERROR(EDATE($B156,VLOOKUP($A156,'Instrument register'!$A$2:$H$201,8,FALSE)),""))</f>
      </c>
    </row>
    <row r="157" spans="2:8" x14ac:dyDescent="0.25">
      <c r="B157" s="8"/>
      <c r="F157">
        <f>IF(OR($D157="Fail",$E157="Fail"),"Yes","")</f>
      </c>
      <c r="H157" s="8">
        <f>IF(OR($A157="",$B157=""),"",IFERROR(EDATE($B157,VLOOKUP($A157,'Instrument register'!$A$2:$H$201,8,FALSE)),""))</f>
      </c>
    </row>
    <row r="158" spans="2:8" x14ac:dyDescent="0.25">
      <c r="B158" s="8"/>
      <c r="F158">
        <f>IF(OR($D158="Fail",$E158="Fail"),"Yes","")</f>
      </c>
      <c r="H158" s="8">
        <f>IF(OR($A158="",$B158=""),"",IFERROR(EDATE($B158,VLOOKUP($A158,'Instrument register'!$A$2:$H$201,8,FALSE)),""))</f>
      </c>
    </row>
    <row r="159" spans="2:8" x14ac:dyDescent="0.25">
      <c r="B159" s="8"/>
      <c r="F159">
        <f>IF(OR($D159="Fail",$E159="Fail"),"Yes","")</f>
      </c>
      <c r="H159" s="8">
        <f>IF(OR($A159="",$B159=""),"",IFERROR(EDATE($B159,VLOOKUP($A159,'Instrument register'!$A$2:$H$201,8,FALSE)),""))</f>
      </c>
    </row>
    <row r="160" spans="2:8" x14ac:dyDescent="0.25">
      <c r="B160" s="8"/>
      <c r="F160">
        <f>IF(OR($D160="Fail",$E160="Fail"),"Yes","")</f>
      </c>
      <c r="H160" s="8">
        <f>IF(OR($A160="",$B160=""),"",IFERROR(EDATE($B160,VLOOKUP($A160,'Instrument register'!$A$2:$H$201,8,FALSE)),""))</f>
      </c>
    </row>
    <row r="161" spans="2:8" x14ac:dyDescent="0.25">
      <c r="B161" s="8"/>
      <c r="F161">
        <f>IF(OR($D161="Fail",$E161="Fail"),"Yes","")</f>
      </c>
      <c r="H161" s="8">
        <f>IF(OR($A161="",$B161=""),"",IFERROR(EDATE($B161,VLOOKUP($A161,'Instrument register'!$A$2:$H$201,8,FALSE)),""))</f>
      </c>
    </row>
    <row r="162" spans="2:8" x14ac:dyDescent="0.25">
      <c r="B162" s="8"/>
      <c r="F162">
        <f>IF(OR($D162="Fail",$E162="Fail"),"Yes","")</f>
      </c>
      <c r="H162" s="8">
        <f>IF(OR($A162="",$B162=""),"",IFERROR(EDATE($B162,VLOOKUP($A162,'Instrument register'!$A$2:$H$201,8,FALSE)),""))</f>
      </c>
    </row>
    <row r="163" spans="2:8" x14ac:dyDescent="0.25">
      <c r="B163" s="8"/>
      <c r="F163">
        <f>IF(OR($D163="Fail",$E163="Fail"),"Yes","")</f>
      </c>
      <c r="H163" s="8">
        <f>IF(OR($A163="",$B163=""),"",IFERROR(EDATE($B163,VLOOKUP($A163,'Instrument register'!$A$2:$H$201,8,FALSE)),""))</f>
      </c>
    </row>
    <row r="164" spans="2:8" x14ac:dyDescent="0.25">
      <c r="B164" s="8"/>
      <c r="F164">
        <f>IF(OR($D164="Fail",$E164="Fail"),"Yes","")</f>
      </c>
      <c r="H164" s="8">
        <f>IF(OR($A164="",$B164=""),"",IFERROR(EDATE($B164,VLOOKUP($A164,'Instrument register'!$A$2:$H$201,8,FALSE)),""))</f>
      </c>
    </row>
    <row r="165" spans="2:8" x14ac:dyDescent="0.25">
      <c r="B165" s="8"/>
      <c r="F165">
        <f>IF(OR($D165="Fail",$E165="Fail"),"Yes","")</f>
      </c>
      <c r="H165" s="8">
        <f>IF(OR($A165="",$B165=""),"",IFERROR(EDATE($B165,VLOOKUP($A165,'Instrument register'!$A$2:$H$201,8,FALSE)),""))</f>
      </c>
    </row>
    <row r="166" spans="2:8" x14ac:dyDescent="0.25">
      <c r="B166" s="8"/>
      <c r="F166">
        <f>IF(OR($D166="Fail",$E166="Fail"),"Yes","")</f>
      </c>
      <c r="H166" s="8">
        <f>IF(OR($A166="",$B166=""),"",IFERROR(EDATE($B166,VLOOKUP($A166,'Instrument register'!$A$2:$H$201,8,FALSE)),""))</f>
      </c>
    </row>
    <row r="167" spans="2:8" x14ac:dyDescent="0.25">
      <c r="B167" s="8"/>
      <c r="F167">
        <f>IF(OR($D167="Fail",$E167="Fail"),"Yes","")</f>
      </c>
      <c r="H167" s="8">
        <f>IF(OR($A167="",$B167=""),"",IFERROR(EDATE($B167,VLOOKUP($A167,'Instrument register'!$A$2:$H$201,8,FALSE)),""))</f>
      </c>
    </row>
    <row r="168" spans="2:8" x14ac:dyDescent="0.25">
      <c r="B168" s="8"/>
      <c r="F168">
        <f>IF(OR($D168="Fail",$E168="Fail"),"Yes","")</f>
      </c>
      <c r="H168" s="8">
        <f>IF(OR($A168="",$B168=""),"",IFERROR(EDATE($B168,VLOOKUP($A168,'Instrument register'!$A$2:$H$201,8,FALSE)),""))</f>
      </c>
    </row>
    <row r="169" spans="2:8" x14ac:dyDescent="0.25">
      <c r="B169" s="8"/>
      <c r="F169">
        <f>IF(OR($D169="Fail",$E169="Fail"),"Yes","")</f>
      </c>
      <c r="H169" s="8">
        <f>IF(OR($A169="",$B169=""),"",IFERROR(EDATE($B169,VLOOKUP($A169,'Instrument register'!$A$2:$H$201,8,FALSE)),""))</f>
      </c>
    </row>
    <row r="170" spans="2:8" x14ac:dyDescent="0.25">
      <c r="B170" s="8"/>
      <c r="F170">
        <f>IF(OR($D170="Fail",$E170="Fail"),"Yes","")</f>
      </c>
      <c r="H170" s="8">
        <f>IF(OR($A170="",$B170=""),"",IFERROR(EDATE($B170,VLOOKUP($A170,'Instrument register'!$A$2:$H$201,8,FALSE)),""))</f>
      </c>
    </row>
    <row r="171" spans="2:8" x14ac:dyDescent="0.25">
      <c r="B171" s="8"/>
      <c r="F171">
        <f>IF(OR($D171="Fail",$E171="Fail"),"Yes","")</f>
      </c>
      <c r="H171" s="8">
        <f>IF(OR($A171="",$B171=""),"",IFERROR(EDATE($B171,VLOOKUP($A171,'Instrument register'!$A$2:$H$201,8,FALSE)),""))</f>
      </c>
    </row>
    <row r="172" spans="2:8" x14ac:dyDescent="0.25">
      <c r="B172" s="8"/>
      <c r="F172">
        <f>IF(OR($D172="Fail",$E172="Fail"),"Yes","")</f>
      </c>
      <c r="H172" s="8">
        <f>IF(OR($A172="",$B172=""),"",IFERROR(EDATE($B172,VLOOKUP($A172,'Instrument register'!$A$2:$H$201,8,FALSE)),""))</f>
      </c>
    </row>
    <row r="173" spans="2:8" x14ac:dyDescent="0.25">
      <c r="B173" s="8"/>
      <c r="F173">
        <f>IF(OR($D173="Fail",$E173="Fail"),"Yes","")</f>
      </c>
      <c r="H173" s="8">
        <f>IF(OR($A173="",$B173=""),"",IFERROR(EDATE($B173,VLOOKUP($A173,'Instrument register'!$A$2:$H$201,8,FALSE)),""))</f>
      </c>
    </row>
    <row r="174" spans="2:8" x14ac:dyDescent="0.25">
      <c r="B174" s="8"/>
      <c r="F174">
        <f>IF(OR($D174="Fail",$E174="Fail"),"Yes","")</f>
      </c>
      <c r="H174" s="8">
        <f>IF(OR($A174="",$B174=""),"",IFERROR(EDATE($B174,VLOOKUP($A174,'Instrument register'!$A$2:$H$201,8,FALSE)),""))</f>
      </c>
    </row>
    <row r="175" spans="2:8" x14ac:dyDescent="0.25">
      <c r="B175" s="8"/>
      <c r="F175">
        <f>IF(OR($D175="Fail",$E175="Fail"),"Yes","")</f>
      </c>
      <c r="H175" s="8">
        <f>IF(OR($A175="",$B175=""),"",IFERROR(EDATE($B175,VLOOKUP($A175,'Instrument register'!$A$2:$H$201,8,FALSE)),""))</f>
      </c>
    </row>
    <row r="176" spans="2:8" x14ac:dyDescent="0.25">
      <c r="B176" s="8"/>
      <c r="F176">
        <f>IF(OR($D176="Fail",$E176="Fail"),"Yes","")</f>
      </c>
      <c r="H176" s="8">
        <f>IF(OR($A176="",$B176=""),"",IFERROR(EDATE($B176,VLOOKUP($A176,'Instrument register'!$A$2:$H$201,8,FALSE)),""))</f>
      </c>
    </row>
    <row r="177" spans="2:8" x14ac:dyDescent="0.25">
      <c r="B177" s="8"/>
      <c r="F177">
        <f>IF(OR($D177="Fail",$E177="Fail"),"Yes","")</f>
      </c>
      <c r="H177" s="8">
        <f>IF(OR($A177="",$B177=""),"",IFERROR(EDATE($B177,VLOOKUP($A177,'Instrument register'!$A$2:$H$201,8,FALSE)),""))</f>
      </c>
    </row>
    <row r="178" spans="2:8" x14ac:dyDescent="0.25">
      <c r="B178" s="8"/>
      <c r="F178">
        <f>IF(OR($D178="Fail",$E178="Fail"),"Yes","")</f>
      </c>
      <c r="H178" s="8">
        <f>IF(OR($A178="",$B178=""),"",IFERROR(EDATE($B178,VLOOKUP($A178,'Instrument register'!$A$2:$H$201,8,FALSE)),""))</f>
      </c>
    </row>
    <row r="179" spans="2:8" x14ac:dyDescent="0.25">
      <c r="B179" s="8"/>
      <c r="F179">
        <f>IF(OR($D179="Fail",$E179="Fail"),"Yes","")</f>
      </c>
      <c r="H179" s="8">
        <f>IF(OR($A179="",$B179=""),"",IFERROR(EDATE($B179,VLOOKUP($A179,'Instrument register'!$A$2:$H$201,8,FALSE)),""))</f>
      </c>
    </row>
    <row r="180" spans="2:8" x14ac:dyDescent="0.25">
      <c r="B180" s="8"/>
      <c r="F180">
        <f>IF(OR($D180="Fail",$E180="Fail"),"Yes","")</f>
      </c>
      <c r="H180" s="8">
        <f>IF(OR($A180="",$B180=""),"",IFERROR(EDATE($B180,VLOOKUP($A180,'Instrument register'!$A$2:$H$201,8,FALSE)),""))</f>
      </c>
    </row>
    <row r="181" spans="2:8" x14ac:dyDescent="0.25">
      <c r="B181" s="8"/>
      <c r="F181">
        <f>IF(OR($D181="Fail",$E181="Fail"),"Yes","")</f>
      </c>
      <c r="H181" s="8">
        <f>IF(OR($A181="",$B181=""),"",IFERROR(EDATE($B181,VLOOKUP($A181,'Instrument register'!$A$2:$H$201,8,FALSE)),""))</f>
      </c>
    </row>
    <row r="182" spans="2:8" x14ac:dyDescent="0.25">
      <c r="B182" s="8"/>
      <c r="F182">
        <f>IF(OR($D182="Fail",$E182="Fail"),"Yes","")</f>
      </c>
      <c r="H182" s="8">
        <f>IF(OR($A182="",$B182=""),"",IFERROR(EDATE($B182,VLOOKUP($A182,'Instrument register'!$A$2:$H$201,8,FALSE)),""))</f>
      </c>
    </row>
    <row r="183" spans="2:8" x14ac:dyDescent="0.25">
      <c r="B183" s="8"/>
      <c r="F183">
        <f>IF(OR($D183="Fail",$E183="Fail"),"Yes","")</f>
      </c>
      <c r="H183" s="8">
        <f>IF(OR($A183="",$B183=""),"",IFERROR(EDATE($B183,VLOOKUP($A183,'Instrument register'!$A$2:$H$201,8,FALSE)),""))</f>
      </c>
    </row>
    <row r="184" spans="2:8" x14ac:dyDescent="0.25">
      <c r="B184" s="8"/>
      <c r="F184">
        <f>IF(OR($D184="Fail",$E184="Fail"),"Yes","")</f>
      </c>
      <c r="H184" s="8">
        <f>IF(OR($A184="",$B184=""),"",IFERROR(EDATE($B184,VLOOKUP($A184,'Instrument register'!$A$2:$H$201,8,FALSE)),""))</f>
      </c>
    </row>
    <row r="185" spans="2:8" x14ac:dyDescent="0.25">
      <c r="B185" s="8"/>
      <c r="F185">
        <f>IF(OR($D185="Fail",$E185="Fail"),"Yes","")</f>
      </c>
      <c r="H185" s="8">
        <f>IF(OR($A185="",$B185=""),"",IFERROR(EDATE($B185,VLOOKUP($A185,'Instrument register'!$A$2:$H$201,8,FALSE)),""))</f>
      </c>
    </row>
    <row r="186" spans="2:8" x14ac:dyDescent="0.25">
      <c r="B186" s="8"/>
      <c r="F186">
        <f>IF(OR($D186="Fail",$E186="Fail"),"Yes","")</f>
      </c>
      <c r="H186" s="8">
        <f>IF(OR($A186="",$B186=""),"",IFERROR(EDATE($B186,VLOOKUP($A186,'Instrument register'!$A$2:$H$201,8,FALSE)),""))</f>
      </c>
    </row>
    <row r="187" spans="2:8" x14ac:dyDescent="0.25">
      <c r="B187" s="8"/>
      <c r="F187">
        <f>IF(OR($D187="Fail",$E187="Fail"),"Yes","")</f>
      </c>
      <c r="H187" s="8">
        <f>IF(OR($A187="",$B187=""),"",IFERROR(EDATE($B187,VLOOKUP($A187,'Instrument register'!$A$2:$H$201,8,FALSE)),""))</f>
      </c>
    </row>
    <row r="188" spans="2:8" x14ac:dyDescent="0.25">
      <c r="B188" s="8"/>
      <c r="F188">
        <f>IF(OR($D188="Fail",$E188="Fail"),"Yes","")</f>
      </c>
      <c r="H188" s="8">
        <f>IF(OR($A188="",$B188=""),"",IFERROR(EDATE($B188,VLOOKUP($A188,'Instrument register'!$A$2:$H$201,8,FALSE)),""))</f>
      </c>
    </row>
    <row r="189" spans="2:8" x14ac:dyDescent="0.25">
      <c r="B189" s="8"/>
      <c r="F189">
        <f>IF(OR($D189="Fail",$E189="Fail"),"Yes","")</f>
      </c>
      <c r="H189" s="8">
        <f>IF(OR($A189="",$B189=""),"",IFERROR(EDATE($B189,VLOOKUP($A189,'Instrument register'!$A$2:$H$201,8,FALSE)),""))</f>
      </c>
    </row>
    <row r="190" spans="2:8" x14ac:dyDescent="0.25">
      <c r="B190" s="8"/>
      <c r="F190">
        <f>IF(OR($D190="Fail",$E190="Fail"),"Yes","")</f>
      </c>
      <c r="H190" s="8">
        <f>IF(OR($A190="",$B190=""),"",IFERROR(EDATE($B190,VLOOKUP($A190,'Instrument register'!$A$2:$H$201,8,FALSE)),""))</f>
      </c>
    </row>
    <row r="191" spans="2:8" x14ac:dyDescent="0.25">
      <c r="B191" s="8"/>
      <c r="F191">
        <f>IF(OR($D191="Fail",$E191="Fail"),"Yes","")</f>
      </c>
      <c r="H191" s="8">
        <f>IF(OR($A191="",$B191=""),"",IFERROR(EDATE($B191,VLOOKUP($A191,'Instrument register'!$A$2:$H$201,8,FALSE)),""))</f>
      </c>
    </row>
    <row r="192" spans="2:8" x14ac:dyDescent="0.25">
      <c r="B192" s="8"/>
      <c r="F192">
        <f>IF(OR($D192="Fail",$E192="Fail"),"Yes","")</f>
      </c>
      <c r="H192" s="8">
        <f>IF(OR($A192="",$B192=""),"",IFERROR(EDATE($B192,VLOOKUP($A192,'Instrument register'!$A$2:$H$201,8,FALSE)),""))</f>
      </c>
    </row>
    <row r="193" spans="2:8" x14ac:dyDescent="0.25">
      <c r="B193" s="8"/>
      <c r="F193">
        <f>IF(OR($D193="Fail",$E193="Fail"),"Yes","")</f>
      </c>
      <c r="H193" s="8">
        <f>IF(OR($A193="",$B193=""),"",IFERROR(EDATE($B193,VLOOKUP($A193,'Instrument register'!$A$2:$H$201,8,FALSE)),""))</f>
      </c>
    </row>
    <row r="194" spans="2:8" x14ac:dyDescent="0.25">
      <c r="B194" s="8"/>
      <c r="F194">
        <f>IF(OR($D194="Fail",$E194="Fail"),"Yes","")</f>
      </c>
      <c r="H194" s="8">
        <f>IF(OR($A194="",$B194=""),"",IFERROR(EDATE($B194,VLOOKUP($A194,'Instrument register'!$A$2:$H$201,8,FALSE)),""))</f>
      </c>
    </row>
    <row r="195" spans="2:8" x14ac:dyDescent="0.25">
      <c r="B195" s="8"/>
      <c r="F195">
        <f>IF(OR($D195="Fail",$E195="Fail"),"Yes","")</f>
      </c>
      <c r="H195" s="8">
        <f>IF(OR($A195="",$B195=""),"",IFERROR(EDATE($B195,VLOOKUP($A195,'Instrument register'!$A$2:$H$201,8,FALSE)),""))</f>
      </c>
    </row>
    <row r="196" spans="2:8" x14ac:dyDescent="0.25">
      <c r="B196" s="8"/>
      <c r="F196">
        <f>IF(OR($D196="Fail",$E196="Fail"),"Yes","")</f>
      </c>
      <c r="H196" s="8">
        <f>IF(OR($A196="",$B196=""),"",IFERROR(EDATE($B196,VLOOKUP($A196,'Instrument register'!$A$2:$H$201,8,FALSE)),""))</f>
      </c>
    </row>
    <row r="197" spans="2:8" x14ac:dyDescent="0.25">
      <c r="B197" s="8"/>
      <c r="F197">
        <f>IF(OR($D197="Fail",$E197="Fail"),"Yes","")</f>
      </c>
      <c r="H197" s="8">
        <f>IF(OR($A197="",$B197=""),"",IFERROR(EDATE($B197,VLOOKUP($A197,'Instrument register'!$A$2:$H$201,8,FALSE)),""))</f>
      </c>
    </row>
    <row r="198" spans="2:8" x14ac:dyDescent="0.25">
      <c r="B198" s="8"/>
      <c r="F198">
        <f>IF(OR($D198="Fail",$E198="Fail"),"Yes","")</f>
      </c>
      <c r="H198" s="8">
        <f>IF(OR($A198="",$B198=""),"",IFERROR(EDATE($B198,VLOOKUP($A198,'Instrument register'!$A$2:$H$201,8,FALSE)),""))</f>
      </c>
    </row>
    <row r="199" spans="2:8" x14ac:dyDescent="0.25">
      <c r="B199" s="8"/>
      <c r="F199">
        <f>IF(OR($D199="Fail",$E199="Fail"),"Yes","")</f>
      </c>
      <c r="H199" s="8">
        <f>IF(OR($A199="",$B199=""),"",IFERROR(EDATE($B199,VLOOKUP($A199,'Instrument register'!$A$2:$H$201,8,FALSE)),""))</f>
      </c>
    </row>
    <row r="200" spans="2:8" x14ac:dyDescent="0.25">
      <c r="B200" s="8"/>
      <c r="F200">
        <f>IF(OR($D200="Fail",$E200="Fail"),"Yes","")</f>
      </c>
      <c r="H200" s="8">
        <f>IF(OR($A200="",$B200=""),"",IFERROR(EDATE($B200,VLOOKUP($A200,'Instrument register'!$A$2:$H$201,8,FALSE)),""))</f>
      </c>
    </row>
    <row r="201" spans="2:8" x14ac:dyDescent="0.25">
      <c r="B201" s="8"/>
      <c r="F201">
        <f>IF(OR($D201="Fail",$E201="Fail"),"Yes","")</f>
      </c>
      <c r="H201" s="8">
        <f>IF(OR($A201="",$B201=""),"",IFERROR(EDATE($B201,VLOOKUP($A201,'Instrument register'!$A$2:$H$201,8,FALSE)),""))</f>
      </c>
    </row>
  </sheetData>
  <autoFilter ref="A1:I1"/>
  <conditionalFormatting sqref="D2:E201">
    <cfRule type="containsText" dxfId="4" priority="1">
      <formula>NOT(ISERROR(SEARCH("Fail",D2)))</formula>
    </cfRule>
    <cfRule type="containsText" dxfId="5" priority="2">
      <formula>NOT(ISERROR(SEARCH("Pass",D2)))</formula>
    </cfRule>
  </conditionalFormatting>
  <conditionalFormatting sqref="F2:F201">
    <cfRule type="containsText" dxfId="6" priority="1">
      <formula>NOT(ISERROR(SEARCH("Yes",F2)))</formula>
    </cfRule>
  </conditionalFormatting>
  <dataValidations count="3">
    <dataValidation type="list" allowBlank="1" sqref="A2:A201">
      <formula1>'Instrument register'!$A$2:$A$201</formula1>
    </dataValidation>
    <dataValidation type="list" allowBlank="1" showErrorMessage="1" errorTitle="As found" error="Pass, Fail or Unknown." sqref="D2:D201">
      <formula1>"Pass,Fail,Unknown"</formula1>
    </dataValidation>
    <dataValidation type="list" allowBlank="1" showErrorMessage="1" errorTitle="As left" error="Pass or Fail." sqref="E2:E201">
      <formula1>"Pass,Fail"</formula1>
    </dataValidation>
  </dataValidations>
  <pageMargins left="0.7" right="0.7" top="0.75" bottom="0.75" header="0.3" footer="0.3"/>
  <pageSetup orientation="portrait" horizontalDpi="4294967295" verticalDpi="4294967295" scale="100" fitToWidth="1" fitToHeight="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E3FF"/>
  </sheetPr>
  <dimension ref="A1:E70"/>
  <sheetViews>
    <sheetView workbookViewId="0">
      <pane ySplit="1" topLeftCell="A2" activePane="bottomLeft" state="frozen"/>
      <selection pane="bottomLeft"/>
    </sheetView>
  </sheetViews>
  <sheetFormatPr defaultRowHeight="15" outlineLevelRow="0" outlineLevelCol="0" x14ac:dyDescent="55"/>
  <cols>
    <col min="1" max="1" width="30" customWidth="1"/>
    <col min="2" max="2" width="16" customWidth="1"/>
    <col min="3" max="3" width="22" customWidth="1"/>
    <col min="4" max="4" width="16" customWidth="1"/>
    <col min="5" max="5" width="110" customWidth="1"/>
  </cols>
  <sheetData>
    <row r="1" ht="30" customHeight="1" spans="1:5" x14ac:dyDescent="0.25">
      <c r="A1" s="7" t="s">
        <v>18</v>
      </c>
      <c r="B1" s="7" t="s">
        <v>65</v>
      </c>
      <c r="C1" s="7" t="s">
        <v>66</v>
      </c>
      <c r="D1" s="7" t="s">
        <v>67</v>
      </c>
      <c r="E1" s="7" t="s">
        <v>68</v>
      </c>
    </row>
    <row r="2" spans="1:5" x14ac:dyDescent="0.25">
      <c r="A2" t="s">
        <v>69</v>
      </c>
      <c r="B2" t="s">
        <v>70</v>
      </c>
      <c r="C2" s="11">
        <v>12</v>
      </c>
      <c r="D2" s="11" t="s">
        <v>71</v>
      </c>
      <c r="E2" s="12" t="s">
        <v>72</v>
      </c>
    </row>
    <row r="3" spans="1:5" x14ac:dyDescent="0.25">
      <c r="A3" t="s">
        <v>73</v>
      </c>
      <c r="B3" t="s">
        <v>74</v>
      </c>
      <c r="C3" s="11">
        <v>12</v>
      </c>
      <c r="D3" s="11" t="s">
        <v>75</v>
      </c>
      <c r="E3" s="12" t="s">
        <v>76</v>
      </c>
    </row>
    <row r="4" spans="1:5" x14ac:dyDescent="0.25">
      <c r="A4" t="s">
        <v>77</v>
      </c>
      <c r="B4" t="s">
        <v>78</v>
      </c>
      <c r="C4" s="11">
        <v>12</v>
      </c>
      <c r="D4" s="11" t="s">
        <v>79</v>
      </c>
      <c r="E4" s="12" t="s">
        <v>80</v>
      </c>
    </row>
    <row r="5" spans="1:5" x14ac:dyDescent="0.25">
      <c r="A5" t="s">
        <v>81</v>
      </c>
      <c r="B5" t="s">
        <v>82</v>
      </c>
      <c r="C5" s="11">
        <v>12</v>
      </c>
      <c r="D5" s="11" t="s">
        <v>79</v>
      </c>
      <c r="E5" s="12" t="s">
        <v>83</v>
      </c>
    </row>
    <row r="6" spans="1:5" x14ac:dyDescent="0.25">
      <c r="A6" t="s">
        <v>84</v>
      </c>
      <c r="B6" t="s">
        <v>85</v>
      </c>
      <c r="C6" s="11">
        <v>12</v>
      </c>
      <c r="D6" s="11" t="s">
        <v>71</v>
      </c>
      <c r="E6" s="12" t="s">
        <v>86</v>
      </c>
    </row>
    <row r="7" spans="1:5" x14ac:dyDescent="0.25">
      <c r="A7" t="s">
        <v>87</v>
      </c>
      <c r="B7" t="s">
        <v>74</v>
      </c>
      <c r="C7" s="11">
        <v>12</v>
      </c>
      <c r="D7" s="11" t="s">
        <v>79</v>
      </c>
      <c r="E7" s="12" t="s">
        <v>88</v>
      </c>
    </row>
    <row r="8" spans="1:5" x14ac:dyDescent="0.25">
      <c r="A8" t="s">
        <v>32</v>
      </c>
      <c r="B8" t="s">
        <v>85</v>
      </c>
      <c r="C8" s="11">
        <v>12</v>
      </c>
      <c r="D8" s="11" t="s">
        <v>71</v>
      </c>
      <c r="E8" s="12" t="s">
        <v>89</v>
      </c>
    </row>
    <row r="9" spans="1:5" x14ac:dyDescent="0.25">
      <c r="A9" t="s">
        <v>90</v>
      </c>
      <c r="B9" t="s">
        <v>91</v>
      </c>
      <c r="C9" s="11">
        <v>12</v>
      </c>
      <c r="D9" s="11" t="s">
        <v>79</v>
      </c>
      <c r="E9" s="12" t="s">
        <v>92</v>
      </c>
    </row>
    <row r="10" spans="1:5" x14ac:dyDescent="0.25">
      <c r="A10" t="s">
        <v>93</v>
      </c>
      <c r="B10" t="s">
        <v>85</v>
      </c>
      <c r="C10" s="11">
        <v>12</v>
      </c>
      <c r="D10" s="11" t="s">
        <v>79</v>
      </c>
      <c r="E10" s="12" t="s">
        <v>94</v>
      </c>
    </row>
    <row r="11" spans="1:5" x14ac:dyDescent="0.25">
      <c r="A11" t="s">
        <v>95</v>
      </c>
      <c r="B11" t="s">
        <v>96</v>
      </c>
      <c r="C11" s="11">
        <v>12</v>
      </c>
      <c r="D11" s="11" t="s">
        <v>75</v>
      </c>
      <c r="E11" s="12" t="s">
        <v>97</v>
      </c>
    </row>
    <row r="12" spans="1:5" x14ac:dyDescent="0.25">
      <c r="A12" t="s">
        <v>98</v>
      </c>
      <c r="B12" t="s">
        <v>85</v>
      </c>
      <c r="C12" s="11">
        <v>12</v>
      </c>
      <c r="D12" s="11" t="s">
        <v>79</v>
      </c>
      <c r="E12" s="12" t="s">
        <v>99</v>
      </c>
    </row>
    <row r="13" spans="1:5" x14ac:dyDescent="0.25">
      <c r="A13" t="s">
        <v>100</v>
      </c>
      <c r="B13" t="s">
        <v>85</v>
      </c>
      <c r="C13" s="11">
        <v>12</v>
      </c>
      <c r="D13" s="11" t="s">
        <v>71</v>
      </c>
      <c r="E13" s="12" t="s">
        <v>101</v>
      </c>
    </row>
    <row r="14" spans="1:5" x14ac:dyDescent="0.25">
      <c r="A14" t="s">
        <v>102</v>
      </c>
      <c r="B14" t="s">
        <v>85</v>
      </c>
      <c r="C14" s="11">
        <v>12</v>
      </c>
      <c r="D14" s="11" t="s">
        <v>103</v>
      </c>
      <c r="E14" s="12" t="s">
        <v>104</v>
      </c>
    </row>
    <row r="15" spans="1:5" x14ac:dyDescent="0.25">
      <c r="A15" t="s">
        <v>105</v>
      </c>
      <c r="B15" t="s">
        <v>85</v>
      </c>
      <c r="C15" s="11">
        <v>12</v>
      </c>
      <c r="D15" s="11" t="s">
        <v>103</v>
      </c>
      <c r="E15" s="12" t="s">
        <v>106</v>
      </c>
    </row>
    <row r="16" spans="1:5" x14ac:dyDescent="0.25">
      <c r="A16" t="s">
        <v>107</v>
      </c>
      <c r="B16" t="s">
        <v>82</v>
      </c>
      <c r="C16" s="11">
        <v>12</v>
      </c>
      <c r="D16" s="11" t="s">
        <v>79</v>
      </c>
      <c r="E16" s="12" t="s">
        <v>108</v>
      </c>
    </row>
    <row r="17" spans="1:5" x14ac:dyDescent="0.25">
      <c r="A17" t="s">
        <v>109</v>
      </c>
      <c r="B17" t="s">
        <v>91</v>
      </c>
      <c r="C17" s="11">
        <v>12</v>
      </c>
      <c r="D17" s="11" t="s">
        <v>79</v>
      </c>
      <c r="E17" s="12" t="s">
        <v>110</v>
      </c>
    </row>
    <row r="18" spans="1:5" x14ac:dyDescent="0.25">
      <c r="A18" t="s">
        <v>111</v>
      </c>
      <c r="B18" t="s">
        <v>112</v>
      </c>
      <c r="C18" s="11">
        <v>12</v>
      </c>
      <c r="D18" s="11" t="s">
        <v>79</v>
      </c>
      <c r="E18" s="12" t="s">
        <v>113</v>
      </c>
    </row>
    <row r="19" spans="1:5" x14ac:dyDescent="0.25">
      <c r="A19" t="s">
        <v>114</v>
      </c>
      <c r="B19" t="s">
        <v>115</v>
      </c>
      <c r="C19" s="11">
        <v>12</v>
      </c>
      <c r="D19" s="11" t="s">
        <v>75</v>
      </c>
      <c r="E19" s="12" t="s">
        <v>116</v>
      </c>
    </row>
    <row r="20" spans="1:5" x14ac:dyDescent="0.25">
      <c r="A20" t="s">
        <v>117</v>
      </c>
      <c r="B20" t="s">
        <v>85</v>
      </c>
      <c r="C20" s="11">
        <v>12</v>
      </c>
      <c r="D20" s="11" t="s">
        <v>118</v>
      </c>
      <c r="E20" s="12" t="s">
        <v>119</v>
      </c>
    </row>
    <row r="21" spans="1:5" x14ac:dyDescent="0.25">
      <c r="A21" t="s">
        <v>120</v>
      </c>
      <c r="B21" t="s">
        <v>85</v>
      </c>
      <c r="C21" s="11">
        <v>12</v>
      </c>
      <c r="D21" s="11" t="s">
        <v>75</v>
      </c>
      <c r="E21" s="12" t="s">
        <v>121</v>
      </c>
    </row>
    <row r="22" spans="1:5" x14ac:dyDescent="0.25">
      <c r="A22" t="s">
        <v>122</v>
      </c>
      <c r="B22" t="s">
        <v>78</v>
      </c>
      <c r="C22" s="11">
        <v>12</v>
      </c>
      <c r="D22" s="11" t="s">
        <v>79</v>
      </c>
      <c r="E22" s="12" t="s">
        <v>123</v>
      </c>
    </row>
    <row r="23" spans="1:5" x14ac:dyDescent="0.25">
      <c r="A23" t="s">
        <v>124</v>
      </c>
      <c r="B23" t="s">
        <v>125</v>
      </c>
      <c r="C23" s="11">
        <v>12</v>
      </c>
      <c r="D23" s="11" t="s">
        <v>126</v>
      </c>
      <c r="E23" s="12" t="s">
        <v>127</v>
      </c>
    </row>
    <row r="24" spans="1:5" x14ac:dyDescent="0.25">
      <c r="A24" t="s">
        <v>128</v>
      </c>
      <c r="B24" t="s">
        <v>96</v>
      </c>
      <c r="C24" s="11">
        <v>6</v>
      </c>
      <c r="D24" s="11" t="s">
        <v>126</v>
      </c>
      <c r="E24" s="12" t="s">
        <v>129</v>
      </c>
    </row>
    <row r="25" spans="1:5" x14ac:dyDescent="0.25">
      <c r="A25" t="s">
        <v>130</v>
      </c>
      <c r="B25" t="s">
        <v>85</v>
      </c>
      <c r="C25" s="11">
        <v>12</v>
      </c>
      <c r="D25" s="11" t="s">
        <v>79</v>
      </c>
      <c r="E25" s="12" t="s">
        <v>131</v>
      </c>
    </row>
    <row r="26" spans="1:5" x14ac:dyDescent="0.25">
      <c r="A26" t="s">
        <v>132</v>
      </c>
      <c r="B26" t="s">
        <v>115</v>
      </c>
      <c r="C26" s="11">
        <v>12</v>
      </c>
      <c r="D26" s="11" t="s">
        <v>133</v>
      </c>
      <c r="E26" s="12" t="s">
        <v>134</v>
      </c>
    </row>
    <row r="27" spans="1:5" x14ac:dyDescent="0.25">
      <c r="A27" t="s">
        <v>135</v>
      </c>
      <c r="B27" t="s">
        <v>85</v>
      </c>
      <c r="C27" s="11">
        <v>12</v>
      </c>
      <c r="D27" s="11" t="s">
        <v>71</v>
      </c>
      <c r="E27" s="12" t="s">
        <v>136</v>
      </c>
    </row>
    <row r="28" spans="1:5" x14ac:dyDescent="0.25">
      <c r="A28" t="s">
        <v>137</v>
      </c>
      <c r="B28" t="s">
        <v>74</v>
      </c>
      <c r="C28" s="11">
        <v>24</v>
      </c>
      <c r="D28" s="11" t="s">
        <v>138</v>
      </c>
      <c r="E28" s="12" t="s">
        <v>139</v>
      </c>
    </row>
    <row r="29" spans="1:5" x14ac:dyDescent="0.25">
      <c r="A29" t="s">
        <v>140</v>
      </c>
      <c r="B29" t="s">
        <v>112</v>
      </c>
      <c r="C29" s="11">
        <v>12</v>
      </c>
      <c r="D29" s="11" t="s">
        <v>79</v>
      </c>
      <c r="E29" s="12" t="s">
        <v>141</v>
      </c>
    </row>
    <row r="30" spans="1:5" x14ac:dyDescent="0.25">
      <c r="A30" t="s">
        <v>142</v>
      </c>
      <c r="B30" t="s">
        <v>74</v>
      </c>
      <c r="C30" s="11">
        <v>12</v>
      </c>
      <c r="D30" s="11" t="s">
        <v>143</v>
      </c>
      <c r="E30" s="12" t="s">
        <v>144</v>
      </c>
    </row>
    <row r="31" spans="1:5" x14ac:dyDescent="0.25">
      <c r="A31" t="s">
        <v>145</v>
      </c>
      <c r="B31" t="s">
        <v>112</v>
      </c>
      <c r="C31" s="11">
        <v>12</v>
      </c>
      <c r="D31" s="11" t="s">
        <v>79</v>
      </c>
      <c r="E31" s="12" t="s">
        <v>146</v>
      </c>
    </row>
    <row r="32" spans="1:5" x14ac:dyDescent="0.25">
      <c r="A32" t="s">
        <v>147</v>
      </c>
      <c r="B32" t="s">
        <v>91</v>
      </c>
      <c r="C32" s="11">
        <v>12</v>
      </c>
      <c r="D32" s="11" t="s">
        <v>79</v>
      </c>
      <c r="E32" s="12" t="s">
        <v>148</v>
      </c>
    </row>
    <row r="33" spans="1:5" x14ac:dyDescent="0.25">
      <c r="A33" t="s">
        <v>149</v>
      </c>
      <c r="B33" t="s">
        <v>91</v>
      </c>
      <c r="C33" s="11">
        <v>12</v>
      </c>
      <c r="D33" s="11" t="s">
        <v>79</v>
      </c>
      <c r="E33" s="12" t="s">
        <v>150</v>
      </c>
    </row>
    <row r="34" spans="1:5" x14ac:dyDescent="0.25">
      <c r="A34" t="s">
        <v>151</v>
      </c>
      <c r="B34" t="s">
        <v>112</v>
      </c>
      <c r="C34" s="11">
        <v>12</v>
      </c>
      <c r="D34" s="11" t="s">
        <v>79</v>
      </c>
      <c r="E34" s="12" t="s">
        <v>152</v>
      </c>
    </row>
    <row r="35" spans="1:5" x14ac:dyDescent="0.25">
      <c r="A35" t="s">
        <v>153</v>
      </c>
      <c r="B35" t="s">
        <v>125</v>
      </c>
      <c r="C35" s="11">
        <v>12</v>
      </c>
      <c r="D35" s="11" t="s">
        <v>154</v>
      </c>
      <c r="E35" s="12" t="s">
        <v>155</v>
      </c>
    </row>
    <row r="36" spans="1:5" x14ac:dyDescent="0.25">
      <c r="A36" t="s">
        <v>156</v>
      </c>
      <c r="B36" t="s">
        <v>157</v>
      </c>
      <c r="C36" s="11">
        <v>12</v>
      </c>
      <c r="D36" s="11" t="s">
        <v>71</v>
      </c>
      <c r="E36" s="12" t="s">
        <v>158</v>
      </c>
    </row>
    <row r="37" spans="1:5" x14ac:dyDescent="0.25">
      <c r="A37" t="s">
        <v>159</v>
      </c>
      <c r="B37" t="s">
        <v>82</v>
      </c>
      <c r="C37" s="11">
        <v>12</v>
      </c>
      <c r="D37" s="11" t="s">
        <v>71</v>
      </c>
      <c r="E37" s="12" t="s">
        <v>160</v>
      </c>
    </row>
    <row r="38" spans="1:5" x14ac:dyDescent="0.25">
      <c r="A38" t="s">
        <v>161</v>
      </c>
      <c r="B38" t="s">
        <v>85</v>
      </c>
      <c r="C38" s="11">
        <v>12</v>
      </c>
      <c r="D38" s="11" t="s">
        <v>71</v>
      </c>
      <c r="E38" s="12" t="s">
        <v>162</v>
      </c>
    </row>
    <row r="39" spans="1:5" x14ac:dyDescent="0.25">
      <c r="A39" t="s">
        <v>163</v>
      </c>
      <c r="B39" t="s">
        <v>96</v>
      </c>
      <c r="C39" s="11">
        <v>12</v>
      </c>
      <c r="D39" s="11" t="s">
        <v>79</v>
      </c>
      <c r="E39" s="12" t="s">
        <v>164</v>
      </c>
    </row>
    <row r="40" spans="1:5" x14ac:dyDescent="0.25">
      <c r="A40" t="s">
        <v>165</v>
      </c>
      <c r="B40" t="s">
        <v>85</v>
      </c>
      <c r="C40" s="11">
        <v>12</v>
      </c>
      <c r="D40" s="11" t="s">
        <v>166</v>
      </c>
      <c r="E40" s="12" t="s">
        <v>167</v>
      </c>
    </row>
    <row r="41" spans="1:5" x14ac:dyDescent="0.25">
      <c r="A41" t="s">
        <v>168</v>
      </c>
      <c r="B41" t="s">
        <v>91</v>
      </c>
      <c r="C41" s="11">
        <v>12</v>
      </c>
      <c r="D41" s="11" t="s">
        <v>79</v>
      </c>
      <c r="E41" s="12" t="s">
        <v>169</v>
      </c>
    </row>
    <row r="42" spans="1:5" x14ac:dyDescent="0.25">
      <c r="A42" t="s">
        <v>170</v>
      </c>
      <c r="B42" t="s">
        <v>96</v>
      </c>
      <c r="C42" s="11">
        <v>12</v>
      </c>
      <c r="D42" s="11" t="s">
        <v>75</v>
      </c>
      <c r="E42" s="12" t="s">
        <v>171</v>
      </c>
    </row>
    <row r="43" spans="1:5" x14ac:dyDescent="0.25">
      <c r="A43" t="s">
        <v>172</v>
      </c>
      <c r="B43" t="s">
        <v>85</v>
      </c>
      <c r="C43" s="11">
        <v>12</v>
      </c>
      <c r="D43" s="11" t="s">
        <v>79</v>
      </c>
      <c r="E43" s="12" t="s">
        <v>173</v>
      </c>
    </row>
    <row r="44" spans="1:5" x14ac:dyDescent="0.25">
      <c r="A44" t="s">
        <v>174</v>
      </c>
      <c r="B44" t="s">
        <v>74</v>
      </c>
      <c r="C44" s="11">
        <v>12</v>
      </c>
      <c r="D44" s="11" t="s">
        <v>126</v>
      </c>
      <c r="E44" s="12" t="s">
        <v>175</v>
      </c>
    </row>
    <row r="45" spans="1:5" x14ac:dyDescent="0.25">
      <c r="A45" t="s">
        <v>176</v>
      </c>
      <c r="B45" t="s">
        <v>85</v>
      </c>
      <c r="C45" s="11">
        <v>12</v>
      </c>
      <c r="D45" s="11" t="s">
        <v>71</v>
      </c>
      <c r="E45" s="12" t="s">
        <v>177</v>
      </c>
    </row>
    <row r="46" spans="1:5" x14ac:dyDescent="0.25">
      <c r="A46" t="s">
        <v>178</v>
      </c>
      <c r="B46" t="s">
        <v>82</v>
      </c>
      <c r="C46" s="11">
        <v>12</v>
      </c>
      <c r="D46" s="11" t="s">
        <v>71</v>
      </c>
      <c r="E46" s="12" t="s">
        <v>179</v>
      </c>
    </row>
    <row r="47" spans="1:5" x14ac:dyDescent="0.25">
      <c r="A47" t="s">
        <v>180</v>
      </c>
      <c r="B47" t="s">
        <v>82</v>
      </c>
      <c r="C47" s="11">
        <v>12</v>
      </c>
      <c r="D47" s="11" t="s">
        <v>181</v>
      </c>
      <c r="E47" s="12" t="s">
        <v>182</v>
      </c>
    </row>
    <row r="48" spans="1:5" x14ac:dyDescent="0.25">
      <c r="A48" t="s">
        <v>183</v>
      </c>
      <c r="B48" t="s">
        <v>85</v>
      </c>
      <c r="C48" s="11">
        <v>24</v>
      </c>
      <c r="D48" s="11" t="s">
        <v>184</v>
      </c>
      <c r="E48" s="12" t="s">
        <v>185</v>
      </c>
    </row>
    <row r="49" spans="1:5" x14ac:dyDescent="0.25">
      <c r="A49" t="s">
        <v>186</v>
      </c>
      <c r="B49" t="s">
        <v>96</v>
      </c>
      <c r="C49" s="11">
        <v>12</v>
      </c>
      <c r="D49" s="11" t="s">
        <v>75</v>
      </c>
      <c r="E49" s="12" t="s">
        <v>187</v>
      </c>
    </row>
    <row r="50" spans="1:5" x14ac:dyDescent="0.25">
      <c r="A50" t="s">
        <v>188</v>
      </c>
      <c r="B50" t="s">
        <v>112</v>
      </c>
      <c r="C50" s="11">
        <v>12</v>
      </c>
      <c r="D50" s="11" t="s">
        <v>79</v>
      </c>
      <c r="E50" s="12" t="s">
        <v>189</v>
      </c>
    </row>
    <row r="51" spans="1:5" x14ac:dyDescent="0.25">
      <c r="A51" t="s">
        <v>190</v>
      </c>
      <c r="B51" t="s">
        <v>85</v>
      </c>
      <c r="C51" s="11">
        <v>12</v>
      </c>
      <c r="D51" s="11" t="s">
        <v>75</v>
      </c>
      <c r="E51" s="12" t="s">
        <v>191</v>
      </c>
    </row>
    <row r="52" spans="1:5" x14ac:dyDescent="0.25">
      <c r="A52" t="s">
        <v>192</v>
      </c>
      <c r="B52" t="s">
        <v>85</v>
      </c>
      <c r="C52" s="11">
        <v>12</v>
      </c>
      <c r="D52" s="11" t="s">
        <v>71</v>
      </c>
      <c r="E52" s="12" t="s">
        <v>193</v>
      </c>
    </row>
    <row r="53" spans="1:5" x14ac:dyDescent="0.25">
      <c r="A53" t="s">
        <v>194</v>
      </c>
      <c r="B53" t="s">
        <v>70</v>
      </c>
      <c r="C53" s="11">
        <v>12</v>
      </c>
      <c r="D53" s="11" t="s">
        <v>195</v>
      </c>
      <c r="E53" s="12" t="s">
        <v>196</v>
      </c>
    </row>
    <row r="54" spans="1:5" x14ac:dyDescent="0.25">
      <c r="A54" t="s">
        <v>197</v>
      </c>
      <c r="B54" t="s">
        <v>85</v>
      </c>
      <c r="C54" s="11">
        <v>12</v>
      </c>
      <c r="D54" s="11" t="s">
        <v>79</v>
      </c>
      <c r="E54" s="12" t="s">
        <v>198</v>
      </c>
    </row>
    <row r="55" spans="1:5" x14ac:dyDescent="0.25">
      <c r="A55" t="s">
        <v>199</v>
      </c>
      <c r="B55" t="s">
        <v>200</v>
      </c>
      <c r="C55" s="11">
        <v>12</v>
      </c>
      <c r="D55" s="11" t="s">
        <v>195</v>
      </c>
      <c r="E55" s="12" t="s">
        <v>201</v>
      </c>
    </row>
    <row r="56" spans="1:5" x14ac:dyDescent="0.25">
      <c r="A56" t="s">
        <v>202</v>
      </c>
      <c r="B56" t="s">
        <v>200</v>
      </c>
      <c r="C56" s="11">
        <v>12</v>
      </c>
      <c r="D56" s="11" t="s">
        <v>195</v>
      </c>
      <c r="E56" s="12" t="s">
        <v>203</v>
      </c>
    </row>
    <row r="57" spans="1:5" x14ac:dyDescent="0.25">
      <c r="A57" t="s">
        <v>204</v>
      </c>
      <c r="B57" t="s">
        <v>85</v>
      </c>
      <c r="C57" s="11">
        <v>12</v>
      </c>
      <c r="D57" s="11" t="s">
        <v>166</v>
      </c>
      <c r="E57" s="12" t="s">
        <v>205</v>
      </c>
    </row>
    <row r="58" spans="1:5" x14ac:dyDescent="0.25">
      <c r="A58" t="s">
        <v>206</v>
      </c>
      <c r="B58" t="s">
        <v>85</v>
      </c>
      <c r="C58" s="11">
        <v>12</v>
      </c>
      <c r="D58" s="11" t="s">
        <v>79</v>
      </c>
      <c r="E58" s="12" t="s">
        <v>207</v>
      </c>
    </row>
    <row r="59" spans="1:5" x14ac:dyDescent="0.25">
      <c r="A59" t="s">
        <v>208</v>
      </c>
      <c r="B59" t="s">
        <v>200</v>
      </c>
      <c r="C59" s="11">
        <v>12</v>
      </c>
      <c r="D59" s="11" t="s">
        <v>195</v>
      </c>
      <c r="E59" s="12" t="s">
        <v>209</v>
      </c>
    </row>
    <row r="60" spans="1:5" x14ac:dyDescent="0.25">
      <c r="A60" t="s">
        <v>210</v>
      </c>
      <c r="B60" t="s">
        <v>85</v>
      </c>
      <c r="C60" s="11">
        <v>12</v>
      </c>
      <c r="D60" s="11" t="s">
        <v>166</v>
      </c>
      <c r="E60" s="12" t="s">
        <v>211</v>
      </c>
    </row>
    <row r="61" spans="1:5" x14ac:dyDescent="0.25">
      <c r="A61" t="s">
        <v>212</v>
      </c>
      <c r="B61" t="s">
        <v>112</v>
      </c>
      <c r="C61" s="11">
        <v>12</v>
      </c>
      <c r="D61" s="11" t="s">
        <v>79</v>
      </c>
      <c r="E61" s="12" t="s">
        <v>213</v>
      </c>
    </row>
    <row r="62" spans="1:5" x14ac:dyDescent="0.25">
      <c r="A62" t="s">
        <v>214</v>
      </c>
      <c r="B62" t="s">
        <v>112</v>
      </c>
      <c r="C62" s="11">
        <v>12</v>
      </c>
      <c r="D62" s="11" t="s">
        <v>79</v>
      </c>
      <c r="E62" s="12" t="s">
        <v>215</v>
      </c>
    </row>
    <row r="63" spans="1:5" x14ac:dyDescent="0.25">
      <c r="A63" t="s">
        <v>216</v>
      </c>
      <c r="B63" t="s">
        <v>112</v>
      </c>
      <c r="C63" s="11">
        <v>12</v>
      </c>
      <c r="D63" s="11" t="s">
        <v>103</v>
      </c>
      <c r="E63" s="12" t="s">
        <v>217</v>
      </c>
    </row>
    <row r="64" spans="1:5" x14ac:dyDescent="0.25">
      <c r="A64" t="s">
        <v>218</v>
      </c>
      <c r="B64" t="s">
        <v>85</v>
      </c>
      <c r="C64" s="11">
        <v>12</v>
      </c>
      <c r="D64" s="11" t="s">
        <v>71</v>
      </c>
      <c r="E64" s="12" t="s">
        <v>219</v>
      </c>
    </row>
    <row r="65" spans="1:5" x14ac:dyDescent="0.25">
      <c r="A65" t="s">
        <v>220</v>
      </c>
      <c r="B65" t="s">
        <v>125</v>
      </c>
      <c r="C65" s="11">
        <v>12</v>
      </c>
      <c r="D65" s="11" t="s">
        <v>75</v>
      </c>
      <c r="E65" s="12" t="s">
        <v>221</v>
      </c>
    </row>
    <row r="66" spans="1:5" x14ac:dyDescent="0.25">
      <c r="A66" t="s">
        <v>222</v>
      </c>
      <c r="B66" t="s">
        <v>125</v>
      </c>
      <c r="C66" s="11">
        <v>12</v>
      </c>
      <c r="D66" s="11" t="s">
        <v>75</v>
      </c>
      <c r="E66" s="12" t="s">
        <v>223</v>
      </c>
    </row>
    <row r="67" spans="1:5" x14ac:dyDescent="0.25">
      <c r="A67" t="s">
        <v>224</v>
      </c>
      <c r="B67" t="s">
        <v>85</v>
      </c>
      <c r="C67" s="11">
        <v>12</v>
      </c>
      <c r="D67" s="11" t="s">
        <v>79</v>
      </c>
      <c r="E67" s="12" t="s">
        <v>225</v>
      </c>
    </row>
    <row r="68" spans="1:5" x14ac:dyDescent="0.25">
      <c r="A68" t="s">
        <v>226</v>
      </c>
      <c r="B68" t="s">
        <v>125</v>
      </c>
      <c r="C68" s="11">
        <v>12</v>
      </c>
      <c r="D68" s="11" t="s">
        <v>75</v>
      </c>
      <c r="E68" s="12" t="s">
        <v>227</v>
      </c>
    </row>
    <row r="69" spans="1:5" x14ac:dyDescent="0.25">
      <c r="A69" t="s">
        <v>228</v>
      </c>
      <c r="B69" t="s">
        <v>82</v>
      </c>
      <c r="C69" s="11">
        <v>12</v>
      </c>
      <c r="D69" s="11" t="s">
        <v>75</v>
      </c>
      <c r="E69" s="12" t="s">
        <v>229</v>
      </c>
    </row>
    <row r="70" spans="1:5" x14ac:dyDescent="0.25">
      <c r="A70" t="s">
        <v>230</v>
      </c>
      <c r="B70" t="s">
        <v>70</v>
      </c>
      <c r="C70" s="11">
        <v>12</v>
      </c>
      <c r="D70" s="11" t="s">
        <v>79</v>
      </c>
      <c r="E70" s="12" t="s">
        <v>231</v>
      </c>
    </row>
  </sheetData>
  <autoFilter ref="A1:E1"/>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Instrument register</vt:lpstr>
      <vt:lpstr>Calibration log</vt:lpstr>
      <vt:lpstr>Intervals by type</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Gaugelog (gaugelog.com)</dc:creator>
  <dc:title/>
  <dc:subject/>
  <dc:description/>
  <cp:keywords/>
  <cp:category/>
  <cp:lastModifiedBy>Unknown</cp:lastModifiedBy>
  <dcterms:created xsi:type="dcterms:W3CDTF">2026-07-06T08:19:57Z</dcterms:created>
  <dcterms:modified xsi:type="dcterms:W3CDTF">2026-07-06T08:19:57Z</dcterms:modified>
</cp:coreProperties>
</file>